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00777\Desktop\"/>
    </mc:Choice>
  </mc:AlternateContent>
  <xr:revisionPtr revIDLastSave="0" documentId="13_ncr:1_{810DD644-1A3D-4578-B928-E309091ACC8D}" xr6:coauthVersionLast="47" xr6:coauthVersionMax="47" xr10:uidLastSave="{00000000-0000-0000-0000-000000000000}"/>
  <bookViews>
    <workbookView xWindow="-120" yWindow="-120" windowWidth="29040" windowHeight="15840" tabRatio="889" activeTab="2" xr2:uid="{00000000-000D-0000-FFFF-FFFF00000000}"/>
  </bookViews>
  <sheets>
    <sheet name="指定請求書記載方法" sheetId="12" r:id="rId1"/>
    <sheet name="初期入力" sheetId="1" r:id="rId2"/>
    <sheet name="請求データ入力" sheetId="2" r:id="rId3"/>
    <sheet name="指定請求書様式(リース・物品納入会社用）202308改定" sheetId="3" r:id="rId4"/>
    <sheet name="初期入力例" sheetId="13" r:id="rId5"/>
    <sheet name="請求データ入力(例" sheetId="14" r:id="rId6"/>
    <sheet name="請求書入力例(リース・物品納入会社用）" sheetId="15" r:id="rId7"/>
    <sheet name="支払コード説明書" sheetId="7" state="hidden" r:id="rId8"/>
  </sheets>
  <definedNames>
    <definedName name="__123Graph_A" localSheetId="0" hidden="1">#REF!</definedName>
    <definedName name="__123Graph_A" hidden="1">#REF!</definedName>
    <definedName name="__123Graph_B" localSheetId="0" hidden="1">#REF!</definedName>
    <definedName name="__123Graph_B" hidden="1">#REF!</definedName>
    <definedName name="__123Graph_X" localSheetId="0" hidden="1">#REF!</definedName>
    <definedName name="__123Graph_X" hidden="1">#REF!</definedName>
    <definedName name="_1" localSheetId="0">#REF!</definedName>
    <definedName name="_1">#REF!</definedName>
    <definedName name="_1_23">#REF!</definedName>
    <definedName name="_1_4">#REF!</definedName>
    <definedName name="_10_23">#REF!</definedName>
    <definedName name="_11_23">#REF!</definedName>
    <definedName name="_12_23">#REF!</definedName>
    <definedName name="_13_23">#REF!</definedName>
    <definedName name="_14_23">#REF!</definedName>
    <definedName name="_15_23">#REF!</definedName>
    <definedName name="_16_23">#REF!</definedName>
    <definedName name="_17_23">#REF!</definedName>
    <definedName name="_18_23">#REF!</definedName>
    <definedName name="_19_23">#REF!</definedName>
    <definedName name="_2_23">#REF!</definedName>
    <definedName name="_2_4">#REF!</definedName>
    <definedName name="_20_23">#REF!</definedName>
    <definedName name="_21_23">#REF!</definedName>
    <definedName name="_22_23">#REF!</definedName>
    <definedName name="_23_23">#REF!</definedName>
    <definedName name="_3_23">#REF!</definedName>
    <definedName name="_3_4">#REF!</definedName>
    <definedName name="_4_23">#REF!</definedName>
    <definedName name="_4_4">#REF!</definedName>
    <definedName name="_5_23">#REF!</definedName>
    <definedName name="_6_23">#REF!</definedName>
    <definedName name="_7_23">#REF!</definedName>
    <definedName name="_8_23">#REF!</definedName>
    <definedName name="_9_23">#REF!</definedName>
    <definedName name="_Fill" hidden="1">#REF!</definedName>
    <definedName name="_xlnm._FilterDatabase" localSheetId="3" hidden="1">'指定請求書様式(リース・物品納入会社用）202308改定'!$B$46:$S$60</definedName>
    <definedName name="_xlnm._FilterDatabase" localSheetId="6" hidden="1">'請求書入力例(リース・物品納入会社用）'!$B$46:$S$60</definedName>
    <definedName name="\a" localSheetId="0">#REF!</definedName>
    <definedName name="\a">#REF!</definedName>
    <definedName name="\A1" localSheetId="0">#REF!</definedName>
    <definedName name="\A1">#REF!</definedName>
    <definedName name="\AA" localSheetId="0">#REF!</definedName>
    <definedName name="\AA">#REF!</definedName>
    <definedName name="\AA1" localSheetId="0">#REF!</definedName>
    <definedName name="\AA1">#REF!</definedName>
    <definedName name="\AA2" localSheetId="0">#REF!</definedName>
    <definedName name="\AA2">#REF!</definedName>
    <definedName name="\AA3" localSheetId="0">#REF!</definedName>
    <definedName name="\AA3">#REF!</definedName>
    <definedName name="\AA4" localSheetId="0">#REF!</definedName>
    <definedName name="\AA4">#REF!</definedName>
    <definedName name="\AA5" localSheetId="0">#REF!</definedName>
    <definedName name="\AA5">#REF!</definedName>
    <definedName name="\AA6" localSheetId="0">#REF!</definedName>
    <definedName name="\AA6">#REF!</definedName>
    <definedName name="\AA7" localSheetId="0">#REF!</definedName>
    <definedName name="\AA7">#REF!</definedName>
    <definedName name="\AA8" localSheetId="0">#REF!</definedName>
    <definedName name="\AA8">#REF!</definedName>
    <definedName name="\AA9" localSheetId="0">#REF!</definedName>
    <definedName name="\AA9">#REF!</definedName>
    <definedName name="\AAA" localSheetId="0">#REF!</definedName>
    <definedName name="\AAA">#REF!</definedName>
    <definedName name="\b" localSheetId="0">#REF!</definedName>
    <definedName name="\b">#REF!</definedName>
    <definedName name="\BBB" localSheetId="0">#REF!</definedName>
    <definedName name="\BBB">#REF!</definedName>
    <definedName name="\c">#REF!</definedName>
    <definedName name="\d" localSheetId="0">#REF!</definedName>
    <definedName name="\d">#REF!</definedName>
    <definedName name="\e">#REF!</definedName>
    <definedName name="\f" localSheetId="0">#REF!</definedName>
    <definedName name="\f">#REF!</definedName>
    <definedName name="\G1" localSheetId="0">#REF!</definedName>
    <definedName name="\G1">#REF!</definedName>
    <definedName name="\G10" localSheetId="0">#REF!</definedName>
    <definedName name="\G10">#REF!</definedName>
    <definedName name="\G2" localSheetId="0">#REF!</definedName>
    <definedName name="\G2">#REF!</definedName>
    <definedName name="\G20" localSheetId="0">#REF!</definedName>
    <definedName name="\G20">#REF!</definedName>
    <definedName name="\G3" localSheetId="0">#REF!</definedName>
    <definedName name="\G3">#REF!</definedName>
    <definedName name="\G30" localSheetId="0">#REF!</definedName>
    <definedName name="\G30">#REF!</definedName>
    <definedName name="\G4" localSheetId="0">#REF!</definedName>
    <definedName name="\G4">#REF!</definedName>
    <definedName name="\G40" localSheetId="0">#REF!</definedName>
    <definedName name="\G40">#REF!</definedName>
    <definedName name="\G5" localSheetId="0">#REF!</definedName>
    <definedName name="\G5">#REF!</definedName>
    <definedName name="\G50" localSheetId="0">#REF!</definedName>
    <definedName name="\G50">#REF!</definedName>
    <definedName name="\G6" localSheetId="0">#REF!</definedName>
    <definedName name="\G6">#REF!</definedName>
    <definedName name="\G60" localSheetId="0">#REF!</definedName>
    <definedName name="\G60">#REF!</definedName>
    <definedName name="\h" localSheetId="0">#REF!</definedName>
    <definedName name="\h">#REF!</definedName>
    <definedName name="\i" localSheetId="0">#REF!</definedName>
    <definedName name="\i">#REF!</definedName>
    <definedName name="\j" localSheetId="0">#REF!</definedName>
    <definedName name="\j">#REF!</definedName>
    <definedName name="\l" localSheetId="0">#REF!</definedName>
    <definedName name="\l">#REF!</definedName>
    <definedName name="\m">#REF!</definedName>
    <definedName name="\n" localSheetId="0">#REF!</definedName>
    <definedName name="\n">#REF!</definedName>
    <definedName name="\p">#REF!</definedName>
    <definedName name="\q" localSheetId="0">#REF!</definedName>
    <definedName name="\q">#REF!</definedName>
    <definedName name="\r" localSheetId="0">#REF!</definedName>
    <definedName name="\r">#REF!</definedName>
    <definedName name="\s">#REF!</definedName>
    <definedName name="\t">#REF!</definedName>
    <definedName name="\x" localSheetId="0">#REF!</definedName>
    <definedName name="\x">#REF!</definedName>
    <definedName name="ＣＤＭ・ＬＯＤＩＣ管理装置" localSheetId="0">#REF!</definedName>
    <definedName name="ＣＤＭ・ＬＯＤＩＣ管理装置">#REF!</definedName>
    <definedName name="ＣＤＭオーガー" localSheetId="0">#REF!</definedName>
    <definedName name="ＣＤＭオーガー">#REF!</definedName>
    <definedName name="ＣＤＭロッド" localSheetId="0">#REF!</definedName>
    <definedName name="ＣＤＭロッド">#REF!</definedName>
    <definedName name="ＣＤＭ延長コード" localSheetId="0">#REF!</definedName>
    <definedName name="ＣＤＭ延長コード">#REF!</definedName>
    <definedName name="ＣＤＭ撹拌羽根" localSheetId="0">#REF!</definedName>
    <definedName name="ＣＤＭ撹拌羽根">#REF!</definedName>
    <definedName name="ＣＤＭ振止" localSheetId="0">#REF!</definedName>
    <definedName name="ＣＤＭ振止">#REF!</definedName>
    <definedName name="ＣＤＭ先端ヘッド" localSheetId="0">#REF!</definedName>
    <definedName name="ＣＤＭ先端ヘッド">#REF!</definedName>
    <definedName name="ＣＬ散布機" localSheetId="0">#REF!</definedName>
    <definedName name="ＣＬ散布機">#REF!</definedName>
    <definedName name="ＣＰオーガー" localSheetId="0">#REF!</definedName>
    <definedName name="ＣＰオーガー">#REF!</definedName>
    <definedName name="ＤＪＭロッド" localSheetId="0">#REF!</definedName>
    <definedName name="ＤＪＭロッド">#REF!</definedName>
    <definedName name="ＤＪＭ本体" localSheetId="0">#REF!</definedName>
    <definedName name="ＤＪＭ本体">#REF!</definedName>
    <definedName name="ee">#REF!</definedName>
    <definedName name="FG">#REF!</definedName>
    <definedName name="ＦＭスクイズポンプ" localSheetId="0">#REF!</definedName>
    <definedName name="ＦＭスクイズポンプ">#REF!</definedName>
    <definedName name="ＦＭブレンダー" localSheetId="0">#REF!</definedName>
    <definedName name="ＦＭブレンダー">#REF!</definedName>
    <definedName name="ＦＭホッパー" localSheetId="0">#REF!</definedName>
    <definedName name="ＦＭホッパー">#REF!</definedName>
    <definedName name="ＦＭ材料">#REF!</definedName>
    <definedName name="ＪＭＭマシン" localSheetId="0">#REF!</definedName>
    <definedName name="ＪＭＭマシン">#REF!</definedName>
    <definedName name="ｍ">#REF!</definedName>
    <definedName name="MENU1" localSheetId="0">#REF!</definedName>
    <definedName name="MENU1">#REF!</definedName>
    <definedName name="MENU2" localSheetId="0">#REF!</definedName>
    <definedName name="MENU2">#REF!</definedName>
    <definedName name="ＭＲ１撹拌機" localSheetId="0">#REF!</definedName>
    <definedName name="ＭＲ１撹拌機">#REF!</definedName>
    <definedName name="ＭＲ２ロッド" localSheetId="0">#REF!</definedName>
    <definedName name="ＭＲ２ロッド">#REF!</definedName>
    <definedName name="ＭＲ２撹拌機" localSheetId="0">#REF!</definedName>
    <definedName name="ＭＲ２撹拌機">#REF!</definedName>
    <definedName name="p" localSheetId="0">#REF!</definedName>
    <definedName name="p">#REF!</definedName>
    <definedName name="_xlnm.Print_Area" localSheetId="1">初期入力!$A$2:$K$37</definedName>
    <definedName name="_xlnm.Print_Area" localSheetId="2">請求データ入力!$A$2:$P$41</definedName>
    <definedName name="_xlnm.Print_Area">#REF!</definedName>
    <definedName name="PRINT_AREA_MI">#REF!</definedName>
    <definedName name="sa" localSheetId="0">#REF!</definedName>
    <definedName name="sa">#REF!</definedName>
    <definedName name="ＳＤＭオーガー" localSheetId="0">#REF!</definedName>
    <definedName name="ＳＤＭオーガー">#REF!</definedName>
    <definedName name="ＳＤＭロッド" localSheetId="0">#REF!</definedName>
    <definedName name="ＳＤＭロッド">#REF!</definedName>
    <definedName name="ＳＤＭ管理装置" localSheetId="0">#REF!</definedName>
    <definedName name="ＳＤＭ管理装置">#REF!</definedName>
    <definedName name="sex" localSheetId="0" hidden="1">#REF!</definedName>
    <definedName name="sex" hidden="1">#REF!</definedName>
    <definedName name="ＳＭＭモニター" localSheetId="0">#REF!</definedName>
    <definedName name="ＳＭＭモニター">#REF!</definedName>
    <definedName name="ＳＭＭロッド" localSheetId="0">#REF!</definedName>
    <definedName name="ＳＭＭロッド">#REF!</definedName>
    <definedName name="z" localSheetId="0">#REF!</definedName>
    <definedName name="z">#REF!</definedName>
    <definedName name="キャプタイヤ" localSheetId="0">#REF!</definedName>
    <definedName name="キャプタイヤ">#REF!</definedName>
    <definedName name="グラウトポンプ" localSheetId="0">#REF!</definedName>
    <definedName name="グラウトポンプ">#REF!</definedName>
    <definedName name="クローラー" localSheetId="0">#REF!</definedName>
    <definedName name="クローラー">#REF!</definedName>
    <definedName name="コピー1" localSheetId="0">#REF!</definedName>
    <definedName name="コピー1">#REF!</definedName>
    <definedName name="コピー2" localSheetId="0">#REF!</definedName>
    <definedName name="コピー2">#REF!</definedName>
    <definedName name="コピー3" localSheetId="0">#REF!</definedName>
    <definedName name="コピー3">#REF!</definedName>
    <definedName name="コピー4" localSheetId="0">#REF!</definedName>
    <definedName name="コピー4">#REF!</definedName>
    <definedName name="コピー先" localSheetId="0">#REF!</definedName>
    <definedName name="コピー先">#REF!</definedName>
    <definedName name="コンプレッサー" localSheetId="0">#REF!</definedName>
    <definedName name="コンプレッサー">#REF!</definedName>
    <definedName name="ｻｲｸﾙﾀｲﾑ" localSheetId="0">#REF!</definedName>
    <definedName name="ｻｲｸﾙﾀｲﾑ">#REF!</definedName>
    <definedName name="サイクル入力">#REF!</definedName>
    <definedName name="ダンプ" localSheetId="0">#REF!</definedName>
    <definedName name="ダンプ">#REF!</definedName>
    <definedName name="トレンチャー" localSheetId="0">#REF!</definedName>
    <definedName name="トレンチャー">#REF!</definedName>
    <definedName name="バックホウ" localSheetId="0">#REF!</definedName>
    <definedName name="バックホウ">#REF!</definedName>
    <definedName name="ファイル名">#REF!</definedName>
    <definedName name="プラント" localSheetId="0">#REF!</definedName>
    <definedName name="プラント">#REF!</definedName>
    <definedName name="ブルドーザー" localSheetId="0">#REF!</definedName>
    <definedName name="ブルドーザー">#REF!</definedName>
    <definedName name="ホース類" localSheetId="0">#REF!</definedName>
    <definedName name="ホース類">#REF!</definedName>
    <definedName name="ホッパー" localSheetId="0">#REF!</definedName>
    <definedName name="ホッパー">#REF!</definedName>
    <definedName name="ミキシングヘッド" localSheetId="0">#REF!</definedName>
    <definedName name="ミキシングヘッド">#REF!</definedName>
    <definedName name="ミニクローラー" localSheetId="0">#REF!</definedName>
    <definedName name="ミニクローラー">#REF!</definedName>
    <definedName name="モルタルミキサー" localSheetId="0">#REF!</definedName>
    <definedName name="モルタルミキサー">#REF!</definedName>
    <definedName name="ユニット名">#REF!</definedName>
    <definedName name="リースオーガー" localSheetId="0">#REF!</definedName>
    <definedName name="リースオーガー">#REF!</definedName>
    <definedName name="リーススクイズポンプ" localSheetId="0">#REF!</definedName>
    <definedName name="リーススクイズポンプ">#REF!</definedName>
    <definedName name="リースプラント" localSheetId="0">#REF!</definedName>
    <definedName name="リースプラント">#REF!</definedName>
    <definedName name="リースボーリングマシン" localSheetId="0">#REF!</definedName>
    <definedName name="リースボーリングマシン">#REF!</definedName>
    <definedName name="リース水タンク" localSheetId="0">#REF!</definedName>
    <definedName name="リース水タンク">#REF!</definedName>
    <definedName name="リース流量計" localSheetId="0">#REF!</definedName>
    <definedName name="リース流量計">#REF!</definedName>
    <definedName name="ローラー" localSheetId="0">#REF!</definedName>
    <definedName name="ローラー">#REF!</definedName>
    <definedName name="圧送量時間１">#REF!</definedName>
    <definedName name="圧送量時間２">#REF!</definedName>
    <definedName name="移動時間１">#REF!</definedName>
    <definedName name="移動時間２">#REF!</definedName>
    <definedName name="印刷開始" localSheetId="0">#REF!</definedName>
    <definedName name="印刷開始">#REF!</definedName>
    <definedName name="印刷範囲1" localSheetId="0">#REF!</definedName>
    <definedName name="印刷範囲1">#REF!</definedName>
    <definedName name="印刷範囲10" localSheetId="0">#REF!</definedName>
    <definedName name="印刷範囲10">#REF!</definedName>
    <definedName name="印刷範囲10.5" localSheetId="0">#REF!</definedName>
    <definedName name="印刷範囲10.5">#REF!</definedName>
    <definedName name="印刷範囲11" localSheetId="0">#REF!</definedName>
    <definedName name="印刷範囲11">#REF!</definedName>
    <definedName name="印刷範囲11.5" localSheetId="0">#REF!</definedName>
    <definedName name="印刷範囲11.5">#REF!</definedName>
    <definedName name="印刷範囲12" localSheetId="0">#REF!</definedName>
    <definedName name="印刷範囲12">#REF!</definedName>
    <definedName name="印刷範囲2" localSheetId="0">#REF!</definedName>
    <definedName name="印刷範囲2">#REF!</definedName>
    <definedName name="印刷範囲3" localSheetId="0">#REF!</definedName>
    <definedName name="印刷範囲3">#REF!</definedName>
    <definedName name="印刷範囲4" localSheetId="0">#REF!</definedName>
    <definedName name="印刷範囲4">#REF!</definedName>
    <definedName name="印紙代">#REF!</definedName>
    <definedName name="引抜時間１">#REF!</definedName>
    <definedName name="引抜時間２">#REF!</definedName>
    <definedName name="営業担当">#REF!</definedName>
    <definedName name="下部定１">#REF!</definedName>
    <definedName name="下部定２">#REF!</definedName>
    <definedName name="下部定位置１">#REF!</definedName>
    <definedName name="荷姿">#REF!</definedName>
    <definedName name="拡張子">#REF!</definedName>
    <definedName name="貫入時間１">#REF!</definedName>
    <definedName name="貫入時間２">#REF!</definedName>
    <definedName name="協力業者">#REF!</definedName>
    <definedName name="形状">#REF!</definedName>
    <definedName name="月">#REF!</definedName>
    <definedName name="工期">#REF!</definedName>
    <definedName name="工事件名" localSheetId="0">#REF!</definedName>
    <definedName name="工事件名">#REF!</definedName>
    <definedName name="工事数量" localSheetId="0">#REF!</definedName>
    <definedName name="工事数量">#REF!</definedName>
    <definedName name="工事責任者">#REF!</definedName>
    <definedName name="工事担当者">#REF!</definedName>
    <definedName name="工程データ" localSheetId="0">#REF!</definedName>
    <definedName name="工程データ">#REF!</definedName>
    <definedName name="工程データ入力" localSheetId="0">#REF!</definedName>
    <definedName name="工程データ入力">#REF!</definedName>
    <definedName name="工程表">#REF!</definedName>
    <definedName name="工法名">#REF!</definedName>
    <definedName name="行見出し" localSheetId="0">#REF!</definedName>
    <definedName name="行見出し">#REF!</definedName>
    <definedName name="高圧ポンプ" localSheetId="0">#REF!</definedName>
    <definedName name="高圧ポンプ">#REF!</definedName>
    <definedName name="高所作業車" localSheetId="0">#REF!</definedName>
    <definedName name="高所作業車">#REF!</definedName>
    <definedName name="混和剤">#REF!</definedName>
    <definedName name="材料">#REF!</definedName>
    <definedName name="材料２">#REF!</definedName>
    <definedName name="材料補給１">#REF!</definedName>
    <definedName name="材料補給２">#REF!</definedName>
    <definedName name="三点杭打機" localSheetId="0">#REF!</definedName>
    <definedName name="三点杭打機">#REF!</definedName>
    <definedName name="散水車" localSheetId="0">#REF!</definedName>
    <definedName name="散水車">#REF!</definedName>
    <definedName name="使用単位">#REF!</definedName>
    <definedName name="使用単位２">#REF!</definedName>
    <definedName name="支店">#REF!</definedName>
    <definedName name="実行予算書" localSheetId="0">#REF!</definedName>
    <definedName name="実行予算書">#REF!</definedName>
    <definedName name="上部定１">#REF!</definedName>
    <definedName name="上部定2">#REF!</definedName>
    <definedName name="水セメント比">#REF!</definedName>
    <definedName name="水中ポンプ" localSheetId="0">#REF!</definedName>
    <definedName name="水中ポンプ">#REF!</definedName>
    <definedName name="数量入力" localSheetId="0">#REF!</definedName>
    <definedName name="数量入力">#REF!</definedName>
    <definedName name="数量表">#REF!</definedName>
    <definedName name="設計担当">#REF!</definedName>
    <definedName name="単価入力">#REF!</definedName>
    <definedName name="単価表" localSheetId="0">#REF!</definedName>
    <definedName name="単価表">#REF!</definedName>
    <definedName name="注入機材" localSheetId="0">#REF!</definedName>
    <definedName name="注入機材">#REF!</definedName>
    <definedName name="注入材">#REF!</definedName>
    <definedName name="泥上車" localSheetId="0">#REF!</definedName>
    <definedName name="泥上車">#REF!</definedName>
    <definedName name="土質">#REF!</definedName>
    <definedName name="灯光機" localSheetId="0">#REF!</definedName>
    <definedName name="灯光機">#REF!</definedName>
    <definedName name="特許料">#REF!</definedName>
    <definedName name="内訳書印刷" localSheetId="0">#REF!</definedName>
    <definedName name="内訳書印刷">#REF!</definedName>
    <definedName name="入力" localSheetId="0">#REF!</definedName>
    <definedName name="入力">#REF!</definedName>
    <definedName name="入力表">#REF!</definedName>
    <definedName name="入力表印刷" localSheetId="0">#REF!</definedName>
    <definedName name="入力表印刷">#REF!</definedName>
    <definedName name="燃料使用" localSheetId="0">#REF!</definedName>
    <definedName name="燃料使用">#REF!</definedName>
    <definedName name="燃料使用量" localSheetId="0">#REF!</definedName>
    <definedName name="燃料使用量">#REF!</definedName>
    <definedName name="発電機" localSheetId="0">#REF!</definedName>
    <definedName name="発電機">#REF!</definedName>
    <definedName name="表紙">#REF!</definedName>
    <definedName name="表紙印刷" localSheetId="0">#REF!</definedName>
    <definedName name="表紙印刷">#REF!</definedName>
    <definedName name="目的">#REF!</definedName>
    <definedName name="予算" localSheetId="0">#REF!</definedName>
    <definedName name="予算">#REF!</definedName>
    <definedName name="予算書" localSheetId="0">#REF!</definedName>
    <definedName name="予算書">#REF!</definedName>
    <definedName name="予算書印刷" localSheetId="0">#REF!</definedName>
    <definedName name="予算書印刷">#REF!</definedName>
    <definedName name="予算総括">#REF!</definedName>
    <definedName name="予算統括">#REF!</definedName>
    <definedName name="用途">#REF!</definedName>
    <definedName name="流量計" localSheetId="0">#REF!</definedName>
    <definedName name="流量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3" l="1"/>
  <c r="F85" i="3"/>
  <c r="F84" i="3"/>
  <c r="F83" i="3"/>
  <c r="F82" i="3"/>
  <c r="F80" i="3"/>
  <c r="D80" i="3"/>
  <c r="B80" i="3"/>
  <c r="H85" i="3"/>
  <c r="H84" i="3"/>
  <c r="H83" i="3"/>
  <c r="H82" i="3"/>
  <c r="H81" i="3"/>
  <c r="H80" i="3"/>
  <c r="H55" i="3"/>
  <c r="H54" i="3"/>
  <c r="H53" i="3"/>
  <c r="H51" i="3"/>
  <c r="H52" i="3"/>
  <c r="H50" i="3"/>
  <c r="G38" i="14"/>
  <c r="M59" i="15"/>
  <c r="R17" i="15"/>
  <c r="D30" i="14"/>
  <c r="K55" i="3"/>
  <c r="K54" i="3"/>
  <c r="K53" i="3"/>
  <c r="K52" i="3"/>
  <c r="K51" i="3"/>
  <c r="K50" i="3"/>
  <c r="J55" i="3"/>
  <c r="J54" i="3"/>
  <c r="J53" i="3"/>
  <c r="J52" i="3"/>
  <c r="J51" i="3"/>
  <c r="J50" i="3"/>
  <c r="C37" i="2"/>
  <c r="G37" i="2" s="1"/>
  <c r="Q3" i="3"/>
  <c r="Q63" i="3" s="1"/>
  <c r="B8" i="3"/>
  <c r="J17" i="3"/>
  <c r="J77" i="3" s="1"/>
  <c r="P88" i="3"/>
  <c r="J88" i="3"/>
  <c r="Q58" i="3"/>
  <c r="J58" i="3"/>
  <c r="Q28" i="3"/>
  <c r="J28" i="3"/>
  <c r="S25" i="3"/>
  <c r="S85" i="3" s="1"/>
  <c r="S24" i="3"/>
  <c r="S54" i="3" s="1"/>
  <c r="S23" i="3"/>
  <c r="S83" i="3" s="1"/>
  <c r="S22" i="3"/>
  <c r="S52" i="3" s="1"/>
  <c r="S21" i="3"/>
  <c r="S81" i="3" s="1"/>
  <c r="S20" i="3"/>
  <c r="S80" i="3" s="1"/>
  <c r="J2" i="3"/>
  <c r="K2" i="3"/>
  <c r="R2" i="3"/>
  <c r="O5" i="3"/>
  <c r="Q5" i="3"/>
  <c r="C6" i="3"/>
  <c r="C66" i="3" s="1"/>
  <c r="C36" i="3"/>
  <c r="O6" i="3"/>
  <c r="B7" i="3"/>
  <c r="O7" i="3"/>
  <c r="O8" i="3"/>
  <c r="O9" i="3"/>
  <c r="O10" i="3"/>
  <c r="O11" i="3"/>
  <c r="R11" i="3"/>
  <c r="D12" i="3"/>
  <c r="D42" i="3"/>
  <c r="D72" i="3" s="1"/>
  <c r="O12" i="3"/>
  <c r="R12" i="3"/>
  <c r="D13" i="3"/>
  <c r="D43" i="3" s="1"/>
  <c r="O13" i="3"/>
  <c r="O14" i="3"/>
  <c r="R14" i="3"/>
  <c r="J20" i="3"/>
  <c r="K20" i="3"/>
  <c r="J21" i="3"/>
  <c r="K21" i="3"/>
  <c r="J22" i="3"/>
  <c r="K22" i="3"/>
  <c r="J23" i="3"/>
  <c r="K23" i="3"/>
  <c r="J24" i="3"/>
  <c r="K24" i="3"/>
  <c r="J25" i="3"/>
  <c r="K25" i="3"/>
  <c r="P26" i="3"/>
  <c r="J27" i="3"/>
  <c r="P29" i="3"/>
  <c r="M30" i="3"/>
  <c r="J32" i="3"/>
  <c r="K32" i="3"/>
  <c r="R32" i="3"/>
  <c r="O35" i="3"/>
  <c r="Q35" i="3"/>
  <c r="O36" i="3"/>
  <c r="B37" i="3"/>
  <c r="B67" i="3" s="1"/>
  <c r="O37" i="3"/>
  <c r="B38" i="3"/>
  <c r="O38" i="3"/>
  <c r="O39" i="3"/>
  <c r="O40" i="3"/>
  <c r="O41" i="3"/>
  <c r="R41" i="3"/>
  <c r="O42" i="3"/>
  <c r="R42" i="3"/>
  <c r="O43" i="3"/>
  <c r="O44" i="3"/>
  <c r="R44" i="3"/>
  <c r="P54" i="3"/>
  <c r="P55" i="3"/>
  <c r="P56" i="3"/>
  <c r="J57" i="3"/>
  <c r="P59" i="3"/>
  <c r="M60" i="3"/>
  <c r="J62" i="3"/>
  <c r="K62" i="3"/>
  <c r="R62" i="3"/>
  <c r="O65" i="3"/>
  <c r="Q65" i="3"/>
  <c r="O66" i="3"/>
  <c r="O67" i="3"/>
  <c r="B68" i="3"/>
  <c r="O68" i="3"/>
  <c r="O69" i="3"/>
  <c r="O70" i="3"/>
  <c r="O71" i="3"/>
  <c r="R71" i="3"/>
  <c r="O72" i="3"/>
  <c r="R72" i="3"/>
  <c r="D73" i="3"/>
  <c r="O73" i="3"/>
  <c r="O74" i="3"/>
  <c r="R74" i="3"/>
  <c r="J80" i="3"/>
  <c r="K80" i="3"/>
  <c r="B81" i="3"/>
  <c r="D81" i="3"/>
  <c r="J81" i="3"/>
  <c r="K81" i="3"/>
  <c r="B82" i="3"/>
  <c r="D82" i="3"/>
  <c r="J82" i="3"/>
  <c r="K82" i="3"/>
  <c r="B83" i="3"/>
  <c r="D83" i="3"/>
  <c r="J83" i="3"/>
  <c r="K83" i="3"/>
  <c r="B84" i="3"/>
  <c r="D84" i="3"/>
  <c r="J84" i="3"/>
  <c r="K84" i="3"/>
  <c r="P84" i="3"/>
  <c r="B85" i="3"/>
  <c r="D85" i="3"/>
  <c r="J85" i="3"/>
  <c r="K85" i="3"/>
  <c r="P85" i="3"/>
  <c r="P86" i="3"/>
  <c r="J87" i="3"/>
  <c r="P89" i="3"/>
  <c r="M90" i="3"/>
  <c r="D21" i="2"/>
  <c r="D22" i="2"/>
  <c r="M21" i="3" s="1"/>
  <c r="M51" i="3" s="1"/>
  <c r="M81" i="3"/>
  <c r="D23" i="2"/>
  <c r="D24" i="2"/>
  <c r="M23" i="3" s="1"/>
  <c r="M53" i="3" s="1"/>
  <c r="D25" i="2"/>
  <c r="P24" i="3" s="1"/>
  <c r="D26" i="2"/>
  <c r="P25" i="3"/>
  <c r="E37" i="2"/>
  <c r="F37" i="2"/>
  <c r="P87" i="3"/>
  <c r="Q57" i="3"/>
  <c r="Q27" i="3"/>
  <c r="M25" i="3"/>
  <c r="M55" i="3" s="1"/>
  <c r="C36" i="2"/>
  <c r="D36" i="2" s="1"/>
  <c r="P23" i="3"/>
  <c r="P53" i="3" s="1"/>
  <c r="P83" i="3" s="1"/>
  <c r="C35" i="2"/>
  <c r="S53" i="3"/>
  <c r="M84" i="3"/>
  <c r="M85" i="3"/>
  <c r="M83" i="3"/>
  <c r="M24" i="3"/>
  <c r="M54" i="3" s="1"/>
  <c r="S55" i="3"/>
  <c r="M82" i="3"/>
  <c r="P22" i="3"/>
  <c r="P52" i="3" s="1"/>
  <c r="P82" i="3" s="1"/>
  <c r="M22" i="3"/>
  <c r="M52" i="3" s="1"/>
  <c r="P21" i="3" l="1"/>
  <c r="P51" i="3" s="1"/>
  <c r="P81" i="3" s="1"/>
  <c r="S50" i="3"/>
  <c r="M20" i="3"/>
  <c r="M50" i="3" s="1"/>
  <c r="D27" i="2"/>
  <c r="M26" i="3" s="1"/>
  <c r="M56" i="3" s="1"/>
  <c r="P20" i="3"/>
  <c r="P50" i="3" s="1"/>
  <c r="P80" i="3" s="1"/>
  <c r="Q33" i="3"/>
  <c r="D29" i="2"/>
  <c r="E36" i="2"/>
  <c r="F36" i="2" s="1"/>
  <c r="D35" i="2"/>
  <c r="C38" i="2"/>
  <c r="M80" i="3"/>
  <c r="S82" i="3"/>
  <c r="G36" i="2"/>
  <c r="S51" i="3"/>
  <c r="J47" i="3"/>
  <c r="S84" i="3"/>
  <c r="M86" i="3" l="1"/>
  <c r="M17" i="3"/>
  <c r="E35" i="2"/>
  <c r="F35" i="2" s="1"/>
  <c r="D28" i="2"/>
  <c r="D38" i="2"/>
  <c r="P17" i="3" s="1"/>
  <c r="G35" i="2"/>
  <c r="M88" i="3"/>
  <c r="M28" i="3"/>
  <c r="M58" i="3" s="1"/>
  <c r="M47" i="3" l="1"/>
  <c r="M77" i="3"/>
  <c r="G38" i="2"/>
  <c r="M27" i="3"/>
  <c r="M57" i="3" s="1"/>
  <c r="M87" i="3"/>
  <c r="D30" i="2"/>
  <c r="P47" i="3"/>
  <c r="P77" i="3"/>
  <c r="R17" i="3" l="1"/>
  <c r="R47" i="3" s="1"/>
  <c r="M29" i="3"/>
  <c r="M59" i="3" s="1"/>
  <c r="M89" i="3"/>
  <c r="R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松尾賢</author>
    <author>00438</author>
  </authors>
  <commentList>
    <comment ref="C8" authorId="0" shapeId="0" xr:uid="{00000000-0006-0000-0200-000001000000}">
      <text>
        <r>
          <rPr>
            <b/>
            <sz val="9"/>
            <color indexed="81"/>
            <rFont val="MS P ゴシック"/>
            <family val="3"/>
            <charset val="128"/>
          </rPr>
          <t>工事番号を入力する場合は弊社担当者へお問合せ下さい</t>
        </r>
      </text>
    </comment>
    <comment ref="C14" authorId="0" shapeId="0" xr:uid="{00000000-0006-0000-0200-000002000000}">
      <text>
        <r>
          <rPr>
            <b/>
            <sz val="9"/>
            <color indexed="81"/>
            <rFont val="MS P ゴシック"/>
            <family val="3"/>
            <charset val="128"/>
          </rPr>
          <t>請求NO（入力は任意）</t>
        </r>
      </text>
    </comment>
    <comment ref="P21" authorId="1" shapeId="0" xr:uid="{00000000-0006-0000-0200-000003000000}">
      <text>
        <r>
          <rPr>
            <b/>
            <sz val="9"/>
            <color indexed="81"/>
            <rFont val="ＭＳ Ｐゴシック"/>
            <family val="3"/>
            <charset val="128"/>
          </rPr>
          <t>税区分に10％、8％、対象外のいずれかを選択して下さい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松尾賢</author>
    <author>00438</author>
  </authors>
  <commentList>
    <comment ref="C8" authorId="0" shapeId="0" xr:uid="{00000000-0006-0000-0500-000001000000}">
      <text>
        <r>
          <rPr>
            <b/>
            <sz val="9"/>
            <color indexed="81"/>
            <rFont val="MS P ゴシック"/>
            <family val="3"/>
            <charset val="128"/>
          </rPr>
          <t>工事番号を入力する場合は弊社担当者へお問合せ下さい</t>
        </r>
      </text>
    </comment>
    <comment ref="C14" authorId="0" shapeId="0" xr:uid="{00000000-0006-0000-0500-000002000000}">
      <text>
        <r>
          <rPr>
            <b/>
            <sz val="9"/>
            <color indexed="81"/>
            <rFont val="MS P ゴシック"/>
            <family val="3"/>
            <charset val="128"/>
          </rPr>
          <t>請求NO（入力は任意）</t>
        </r>
      </text>
    </comment>
    <comment ref="P21" authorId="1" shapeId="0" xr:uid="{00000000-0006-0000-0500-000003000000}">
      <text>
        <r>
          <rPr>
            <b/>
            <sz val="9"/>
            <color indexed="81"/>
            <rFont val="ＭＳ Ｐゴシック"/>
            <family val="3"/>
            <charset val="128"/>
          </rPr>
          <t>税区分に10％、8％、対象外のいずれかを選択して下さい</t>
        </r>
      </text>
    </comment>
  </commentList>
</comments>
</file>

<file path=xl/sharedStrings.xml><?xml version="1.0" encoding="utf-8"?>
<sst xmlns="http://schemas.openxmlformats.org/spreadsheetml/2006/main" count="874" uniqueCount="409">
  <si>
    <t>年</t>
    <rPh sb="0" eb="1">
      <t>ネン</t>
    </rPh>
    <phoneticPr fontId="2"/>
  </si>
  <si>
    <t>月</t>
    <rPh sb="0" eb="1">
      <t>ツキ</t>
    </rPh>
    <phoneticPr fontId="2"/>
  </si>
  <si>
    <t>請求年月日</t>
    <rPh sb="0" eb="2">
      <t>セイキュウ</t>
    </rPh>
    <rPh sb="2" eb="3">
      <t>ネン</t>
    </rPh>
    <rPh sb="3" eb="5">
      <t>ツキヒ</t>
    </rPh>
    <phoneticPr fontId="2"/>
  </si>
  <si>
    <t>日</t>
    <rPh sb="0" eb="1">
      <t>ヒ</t>
    </rPh>
    <phoneticPr fontId="2"/>
  </si>
  <si>
    <t>住所</t>
    <rPh sb="0" eb="2">
      <t>ジュウショ</t>
    </rPh>
    <phoneticPr fontId="2"/>
  </si>
  <si>
    <t>名称</t>
    <rPh sb="0" eb="2">
      <t>メイショウ</t>
    </rPh>
    <phoneticPr fontId="2"/>
  </si>
  <si>
    <t>数量</t>
    <rPh sb="0" eb="2">
      <t>スウリョウ</t>
    </rPh>
    <phoneticPr fontId="2"/>
  </si>
  <si>
    <t>単価</t>
    <rPh sb="0" eb="2">
      <t>タンカ</t>
    </rPh>
    <phoneticPr fontId="2"/>
  </si>
  <si>
    <t>請求金額（貸方）</t>
  </si>
  <si>
    <t>摘要</t>
    <rPh sb="0" eb="2">
      <t>テキヨウ</t>
    </rPh>
    <phoneticPr fontId="2"/>
  </si>
  <si>
    <t>小計</t>
    <rPh sb="0" eb="2">
      <t>ショウケイ</t>
    </rPh>
    <phoneticPr fontId="2"/>
  </si>
  <si>
    <t>消費税</t>
    <rPh sb="0" eb="2">
      <t>ショウヒ</t>
    </rPh>
    <rPh sb="2" eb="3">
      <t>ゼイ</t>
    </rPh>
    <phoneticPr fontId="2"/>
  </si>
  <si>
    <t>合計</t>
    <rPh sb="0" eb="2">
      <t>ゴウケイ</t>
    </rPh>
    <phoneticPr fontId="2"/>
  </si>
  <si>
    <t>備考</t>
    <rPh sb="0" eb="2">
      <t>ビコウ</t>
    </rPh>
    <phoneticPr fontId="2"/>
  </si>
  <si>
    <t>請求データ入力</t>
    <rPh sb="0" eb="2">
      <t>セイキュウ</t>
    </rPh>
    <rPh sb="5" eb="7">
      <t>ニュウリョク</t>
    </rPh>
    <phoneticPr fontId="2"/>
  </si>
  <si>
    <t>①（貴社控）</t>
    <rPh sb="2" eb="4">
      <t>キシャ</t>
    </rPh>
    <rPh sb="4" eb="5">
      <t>ヒカ</t>
    </rPh>
    <phoneticPr fontId="2"/>
  </si>
  <si>
    <t>小野田ケミコ株式会社</t>
  </si>
  <si>
    <t>御中</t>
    <rPh sb="0" eb="2">
      <t>オンチュウ</t>
    </rPh>
    <phoneticPr fontId="2"/>
  </si>
  <si>
    <t>〒</t>
    <phoneticPr fontId="2"/>
  </si>
  <si>
    <t>－</t>
    <phoneticPr fontId="2"/>
  </si>
  <si>
    <t>フリガナ</t>
    <phoneticPr fontId="2"/>
  </si>
  <si>
    <t>ＴＥＬ</t>
    <phoneticPr fontId="2" type="Hiragana" alignment="distributed"/>
  </si>
  <si>
    <t>振込銀行</t>
    <rPh sb="0" eb="1">
      <t>ふ</t>
    </rPh>
    <rPh sb="1" eb="2">
      <t>こ</t>
    </rPh>
    <rPh sb="2" eb="4">
      <t>ぎんこう</t>
    </rPh>
    <phoneticPr fontId="2" type="Hiragana" alignment="distributed"/>
  </si>
  <si>
    <t>銀行</t>
    <rPh sb="0" eb="2">
      <t>ぎんこう</t>
    </rPh>
    <phoneticPr fontId="2" type="Hiragana" alignment="distributed"/>
  </si>
  <si>
    <t>支店</t>
    <rPh sb="0" eb="2">
      <t>してん</t>
    </rPh>
    <phoneticPr fontId="2" type="Hiragana" alignment="distributed"/>
  </si>
  <si>
    <t>口座名義</t>
    <rPh sb="0" eb="2">
      <t>こうざ</t>
    </rPh>
    <rPh sb="2" eb="4">
      <t>めいぎ</t>
    </rPh>
    <phoneticPr fontId="2" type="Hiragana" alignment="distributed"/>
  </si>
  <si>
    <t>（口座番号</t>
    <rPh sb="1" eb="3">
      <t>こうざ</t>
    </rPh>
    <rPh sb="3" eb="5">
      <t>ばんごう</t>
    </rPh>
    <phoneticPr fontId="2" type="Hiragana" alignment="distributed"/>
  </si>
  <si>
    <t>内訳書枚数</t>
    <rPh sb="0" eb="3">
      <t>ウチワケショ</t>
    </rPh>
    <rPh sb="3" eb="5">
      <t>マイスウ</t>
    </rPh>
    <phoneticPr fontId="2"/>
  </si>
  <si>
    <t>枚</t>
    <rPh sb="0" eb="1">
      <t>マイ</t>
    </rPh>
    <phoneticPr fontId="2"/>
  </si>
  <si>
    <t>下記の通りご請求いたします。</t>
    <rPh sb="0" eb="2">
      <t>かき</t>
    </rPh>
    <rPh sb="3" eb="4">
      <t>とお</t>
    </rPh>
    <rPh sb="6" eb="8">
      <t>せいきゅう</t>
    </rPh>
    <phoneticPr fontId="2" type="Hiragana" alignment="distributed"/>
  </si>
  <si>
    <t>別紙内訳書</t>
    <rPh sb="0" eb="2">
      <t>べっし</t>
    </rPh>
    <rPh sb="2" eb="5">
      <t>うちわけしょ</t>
    </rPh>
    <phoneticPr fontId="2" type="Hiragana" alignment="distributed"/>
  </si>
  <si>
    <t>枚</t>
    <rPh sb="0" eb="1">
      <t>まい</t>
    </rPh>
    <phoneticPr fontId="2" type="Hiragana" alignment="distributed"/>
  </si>
  <si>
    <t>取引先コード</t>
    <rPh sb="0" eb="3">
      <t>とりひきさき</t>
    </rPh>
    <phoneticPr fontId="2" type="Hiragana" alignment="distributed"/>
  </si>
  <si>
    <t>　</t>
    <phoneticPr fontId="2"/>
  </si>
  <si>
    <t>負担</t>
    <rPh sb="0" eb="2">
      <t>ふたん</t>
    </rPh>
    <phoneticPr fontId="2" type="Hiragana" alignment="distributed"/>
  </si>
  <si>
    <t>科目</t>
    <rPh sb="0" eb="2">
      <t>かもく</t>
    </rPh>
    <phoneticPr fontId="2" type="Hiragana" alignment="distributed"/>
  </si>
  <si>
    <t>項目</t>
    <rPh sb="0" eb="2">
      <t>こうもく</t>
    </rPh>
    <phoneticPr fontId="2" type="Hiragana" alignment="distributed"/>
  </si>
  <si>
    <t>工号</t>
    <rPh sb="0" eb="1">
      <t>こう</t>
    </rPh>
    <rPh sb="1" eb="2">
      <t>ごう</t>
    </rPh>
    <phoneticPr fontId="2" type="Hiragana" alignment="distributed"/>
  </si>
  <si>
    <t>工事原価</t>
    <rPh sb="0" eb="2">
      <t>こうじ</t>
    </rPh>
    <rPh sb="2" eb="4">
      <t>げんか</t>
    </rPh>
    <phoneticPr fontId="2" type="Hiragana" alignment="distributed"/>
  </si>
  <si>
    <t>請 求 書 （</t>
    <rPh sb="0" eb="1">
      <t>ショウ</t>
    </rPh>
    <rPh sb="2" eb="3">
      <t>モトム</t>
    </rPh>
    <rPh sb="4" eb="5">
      <t>ショ</t>
    </rPh>
    <phoneticPr fontId="2"/>
  </si>
  <si>
    <t>支払承認印</t>
    <rPh sb="0" eb="1">
      <t>ささ</t>
    </rPh>
    <rPh sb="1" eb="2">
      <t>ふつ</t>
    </rPh>
    <rPh sb="2" eb="4">
      <t>しょうにん</t>
    </rPh>
    <rPh sb="4" eb="5">
      <t>じるし</t>
    </rPh>
    <phoneticPr fontId="2" type="Hiragana" alignment="distributed"/>
  </si>
  <si>
    <t>月分 ）</t>
    <rPh sb="0" eb="1">
      <t>ツキ</t>
    </rPh>
    <rPh sb="1" eb="2">
      <t>ブン</t>
    </rPh>
    <phoneticPr fontId="2"/>
  </si>
  <si>
    <t>現場データ入力</t>
    <rPh sb="0" eb="2">
      <t>ゲンバ</t>
    </rPh>
    <rPh sb="5" eb="7">
      <t>ニュウリョク</t>
    </rPh>
    <phoneticPr fontId="2"/>
  </si>
  <si>
    <t>②（経理部提出用）</t>
    <rPh sb="2" eb="5">
      <t>ケイリブ</t>
    </rPh>
    <rPh sb="5" eb="7">
      <t>テイシュツ</t>
    </rPh>
    <rPh sb="7" eb="8">
      <t>ヨウ</t>
    </rPh>
    <phoneticPr fontId="2"/>
  </si>
  <si>
    <t>③（工事部用）</t>
    <rPh sb="2" eb="4">
      <t>コウジ</t>
    </rPh>
    <rPh sb="4" eb="5">
      <t>ブ</t>
    </rPh>
    <rPh sb="5" eb="6">
      <t>ヨウ</t>
    </rPh>
    <phoneticPr fontId="2"/>
  </si>
  <si>
    <t>※</t>
    <phoneticPr fontId="2" type="Hiragana" alignment="distributed"/>
  </si>
  <si>
    <t>注意事項</t>
    <rPh sb="0" eb="2">
      <t>ちゅうい</t>
    </rPh>
    <rPh sb="2" eb="4">
      <t>じこう</t>
    </rPh>
    <phoneticPr fontId="2" type="Hiragana" alignment="distributed"/>
  </si>
  <si>
    <t>宛に提出して下さい。</t>
    <rPh sb="0" eb="1">
      <t>あて</t>
    </rPh>
    <rPh sb="2" eb="4">
      <t>ていしゅつ</t>
    </rPh>
    <rPh sb="6" eb="7">
      <t>くだ</t>
    </rPh>
    <phoneticPr fontId="2" type="Hiragana" alignment="distributed"/>
  </si>
  <si>
    <t>取引先コード欄には、当社指定のコードを記入して下さい。</t>
    <rPh sb="0" eb="2">
      <t>とりひき</t>
    </rPh>
    <rPh sb="2" eb="3">
      <t>さき</t>
    </rPh>
    <rPh sb="6" eb="7">
      <t>らん</t>
    </rPh>
    <rPh sb="10" eb="12">
      <t>とうしゃ</t>
    </rPh>
    <rPh sb="12" eb="14">
      <t>してい</t>
    </rPh>
    <rPh sb="19" eb="21">
      <t>きにゅう</t>
    </rPh>
    <rPh sb="23" eb="24">
      <t>くだ</t>
    </rPh>
    <phoneticPr fontId="2" type="Hiragana" alignment="distributed"/>
  </si>
  <si>
    <t>請求書は毎月２０日締切後、２５日迄に提出して下さい。</t>
    <rPh sb="0" eb="3">
      <t>せいきゅうしょ</t>
    </rPh>
    <rPh sb="4" eb="6">
      <t>まいつき</t>
    </rPh>
    <rPh sb="8" eb="9">
      <t>ひ</t>
    </rPh>
    <rPh sb="9" eb="10">
      <t>し</t>
    </rPh>
    <rPh sb="10" eb="11">
      <t>き</t>
    </rPh>
    <rPh sb="11" eb="12">
      <t>ご</t>
    </rPh>
    <rPh sb="15" eb="16">
      <t>ひ</t>
    </rPh>
    <rPh sb="16" eb="17">
      <t>まで</t>
    </rPh>
    <rPh sb="18" eb="20">
      <t>ていしゅつ</t>
    </rPh>
    <rPh sb="22" eb="23">
      <t>くだ</t>
    </rPh>
    <phoneticPr fontId="2" type="Hiragana" alignment="distributed"/>
  </si>
  <si>
    <t>２５日以降のご請求書については、翌月締切として取り</t>
    <rPh sb="2" eb="3">
      <t>ひ</t>
    </rPh>
    <rPh sb="3" eb="5">
      <t>いこう</t>
    </rPh>
    <rPh sb="7" eb="9">
      <t>せいきゅう</t>
    </rPh>
    <rPh sb="9" eb="10">
      <t>しょ</t>
    </rPh>
    <rPh sb="16" eb="18">
      <t>よくげつ</t>
    </rPh>
    <rPh sb="18" eb="19">
      <t>し</t>
    </rPh>
    <rPh sb="19" eb="20">
      <t>き</t>
    </rPh>
    <rPh sb="23" eb="24">
      <t>と</t>
    </rPh>
    <phoneticPr fontId="2" type="Hiragana" alignment="distributed"/>
  </si>
  <si>
    <t>JMM工法の足場仮設等,機材搬入および</t>
  </si>
  <si>
    <t>費　　目</t>
    <rPh sb="0" eb="4">
      <t>ヒモク</t>
    </rPh>
    <phoneticPr fontId="11"/>
  </si>
  <si>
    <t>コード</t>
    <phoneticPr fontId="11"/>
  </si>
  <si>
    <t>対　　象　　内　　容</t>
    <rPh sb="0" eb="4">
      <t>タイショウ</t>
    </rPh>
    <rPh sb="6" eb="10">
      <t>ナイヨウ</t>
    </rPh>
    <phoneticPr fontId="11"/>
  </si>
  <si>
    <t>記　　　　　事</t>
    <rPh sb="0" eb="7">
      <t>キジ</t>
    </rPh>
    <phoneticPr fontId="11"/>
  </si>
  <si>
    <t>材　料　費</t>
    <rPh sb="0" eb="5">
      <t>ザイリョウヒ</t>
    </rPh>
    <phoneticPr fontId="11"/>
  </si>
  <si>
    <t>材料費</t>
    <rPh sb="0" eb="3">
      <t>ザイリョウヒ</t>
    </rPh>
    <phoneticPr fontId="11"/>
  </si>
  <si>
    <t>111-00</t>
    <phoneticPr fontId="11"/>
  </si>
  <si>
    <t>主材料費</t>
    <rPh sb="0" eb="1">
      <t>シュ</t>
    </rPh>
    <rPh sb="1" eb="4">
      <t>ザイリョウヒ</t>
    </rPh>
    <phoneticPr fontId="11"/>
  </si>
  <si>
    <t>石灰系　C-100,C-130,C-150</t>
    <rPh sb="0" eb="2">
      <t>セッカイ</t>
    </rPh>
    <rPh sb="2" eb="3">
      <t>ケイ</t>
    </rPh>
    <phoneticPr fontId="11"/>
  </si>
  <si>
    <t>出荷諸掛等含む</t>
    <rPh sb="0" eb="2">
      <t>シュッカ</t>
    </rPh>
    <rPh sb="2" eb="3">
      <t>ショ</t>
    </rPh>
    <rPh sb="3" eb="4">
      <t>カ</t>
    </rPh>
    <rPh sb="4" eb="5">
      <t>トウ</t>
    </rPh>
    <rPh sb="5" eb="6">
      <t>フク</t>
    </rPh>
    <phoneticPr fontId="11"/>
  </si>
  <si>
    <t>ｾﾒﾝﾄ系　ｼﾞｵﾗｲﾄ10,20,C-201,C-215,</t>
    <rPh sb="4" eb="5">
      <t>ケイ</t>
    </rPh>
    <phoneticPr fontId="11"/>
  </si>
  <si>
    <t>　　　　C-218,C-301,NPC,高炉,早強</t>
    <rPh sb="20" eb="22">
      <t>コウロ</t>
    </rPh>
    <rPh sb="23" eb="24">
      <t>ソウ</t>
    </rPh>
    <rPh sb="24" eb="25">
      <t>キョウ</t>
    </rPh>
    <phoneticPr fontId="11"/>
  </si>
  <si>
    <t>固化材他社品,薬注用主材(水ガラス)他</t>
    <rPh sb="0" eb="2">
      <t>コカ</t>
    </rPh>
    <rPh sb="2" eb="3">
      <t>ザイ</t>
    </rPh>
    <rPh sb="3" eb="5">
      <t>タシャ</t>
    </rPh>
    <rPh sb="5" eb="6">
      <t>ヒン</t>
    </rPh>
    <rPh sb="7" eb="8">
      <t>ヤク</t>
    </rPh>
    <rPh sb="8" eb="9">
      <t>チュウ</t>
    </rPh>
    <rPh sb="9" eb="10">
      <t>ヨウ</t>
    </rPh>
    <rPh sb="10" eb="11">
      <t>シュ</t>
    </rPh>
    <rPh sb="11" eb="12">
      <t>ザイリョウヒ</t>
    </rPh>
    <rPh sb="13" eb="14">
      <t>ミズ</t>
    </rPh>
    <rPh sb="18" eb="19">
      <t>ホカ</t>
    </rPh>
    <phoneticPr fontId="11"/>
  </si>
  <si>
    <t>112-00</t>
    <phoneticPr fontId="11"/>
  </si>
  <si>
    <t>副材料費</t>
    <rPh sb="0" eb="1">
      <t>フク</t>
    </rPh>
    <rPh sb="1" eb="4">
      <t>ザイリョウヒ</t>
    </rPh>
    <phoneticPr fontId="11"/>
  </si>
  <si>
    <t>薬注用硬化剤,RJP,JG用混和剤他</t>
    <rPh sb="0" eb="1">
      <t>ヤク</t>
    </rPh>
    <rPh sb="1" eb="2">
      <t>チュウ</t>
    </rPh>
    <rPh sb="2" eb="3">
      <t>ヨウ</t>
    </rPh>
    <rPh sb="3" eb="6">
      <t>コウカザイ</t>
    </rPh>
    <rPh sb="13" eb="14">
      <t>ヨウ</t>
    </rPh>
    <rPh sb="14" eb="16">
      <t>コンワ</t>
    </rPh>
    <rPh sb="16" eb="17">
      <t>ザイ</t>
    </rPh>
    <rPh sb="17" eb="18">
      <t>ホカ</t>
    </rPh>
    <phoneticPr fontId="11"/>
  </si>
  <si>
    <t>113-XX</t>
    <phoneticPr fontId="11"/>
  </si>
  <si>
    <t>-XX部は選択記入とする。</t>
    <phoneticPr fontId="11"/>
  </si>
  <si>
    <t>施　　　　　　　　工　　　　　　　　費</t>
    <rPh sb="0" eb="19">
      <t>セコウヒ</t>
    </rPh>
    <phoneticPr fontId="11"/>
  </si>
  <si>
    <t>仮　設　費</t>
    <rPh sb="0" eb="3">
      <t>カセツ</t>
    </rPh>
    <rPh sb="4" eb="5">
      <t>ヒ</t>
    </rPh>
    <phoneticPr fontId="11"/>
  </si>
  <si>
    <t>121-01</t>
    <phoneticPr fontId="11"/>
  </si>
  <si>
    <t>仮設に要する材料購入費の当該現場</t>
    <rPh sb="0" eb="2">
      <t>カセツ</t>
    </rPh>
    <rPh sb="3" eb="4">
      <t>ヨウ</t>
    </rPh>
    <rPh sb="6" eb="8">
      <t>ザイリョウ</t>
    </rPh>
    <rPh sb="8" eb="11">
      <t>コウニュウヒ</t>
    </rPh>
    <rPh sb="12" eb="14">
      <t>トウガイ</t>
    </rPh>
    <rPh sb="14" eb="16">
      <t>ゲンバ</t>
    </rPh>
    <phoneticPr fontId="11"/>
  </si>
  <si>
    <t>仮設とは機材搬入のための仮設道路の</t>
    <rPh sb="0" eb="2">
      <t>カセツ</t>
    </rPh>
    <rPh sb="4" eb="6">
      <t>キザイ</t>
    </rPh>
    <rPh sb="6" eb="8">
      <t>ハンニュウ</t>
    </rPh>
    <rPh sb="12" eb="14">
      <t>カセツ</t>
    </rPh>
    <rPh sb="14" eb="16">
      <t>ドウロ</t>
    </rPh>
    <phoneticPr fontId="11"/>
  </si>
  <si>
    <t>負担額並びにリース費</t>
    <rPh sb="0" eb="3">
      <t>フタンガク</t>
    </rPh>
    <rPh sb="3" eb="4">
      <t>ナラ</t>
    </rPh>
    <rPh sb="9" eb="10">
      <t>ヒ</t>
    </rPh>
    <phoneticPr fontId="11"/>
  </si>
  <si>
    <t>造成,ﾌﾟﾗﾝﾄ･ﾊｳｽ設置場所の整地,</t>
    <rPh sb="12" eb="14">
      <t>セッチ</t>
    </rPh>
    <rPh sb="14" eb="16">
      <t>バショ</t>
    </rPh>
    <rPh sb="17" eb="19">
      <t>セイチ</t>
    </rPh>
    <phoneticPr fontId="11"/>
  </si>
  <si>
    <t>旧様式仮設費(121-97)の内の材料費</t>
    <rPh sb="0" eb="1">
      <t>キュウ</t>
    </rPh>
    <rPh sb="1" eb="3">
      <t>ヨウシキ</t>
    </rPh>
    <rPh sb="3" eb="5">
      <t>カセツ</t>
    </rPh>
    <rPh sb="5" eb="6">
      <t>ヒ</t>
    </rPh>
    <rPh sb="15" eb="16">
      <t>ウチ</t>
    </rPh>
    <rPh sb="17" eb="20">
      <t>ザイリョウヒ</t>
    </rPh>
    <phoneticPr fontId="11"/>
  </si>
  <si>
    <t>施工のために必要な前準備とする。</t>
    <rPh sb="0" eb="2">
      <t>セコウ</t>
    </rPh>
    <rPh sb="6" eb="8">
      <t>ヒツヨウ</t>
    </rPh>
    <rPh sb="9" eb="10">
      <t>マエ</t>
    </rPh>
    <rPh sb="10" eb="12">
      <t>ジュンビ</t>
    </rPh>
    <phoneticPr fontId="11"/>
  </si>
  <si>
    <t>但し,仮設工に伴う固化材費は材料費</t>
    <rPh sb="0" eb="1">
      <t>タダ</t>
    </rPh>
    <rPh sb="3" eb="5">
      <t>カセツ</t>
    </rPh>
    <rPh sb="5" eb="6">
      <t>コウ</t>
    </rPh>
    <rPh sb="7" eb="8">
      <t>トモナ</t>
    </rPh>
    <rPh sb="9" eb="11">
      <t>コカ</t>
    </rPh>
    <rPh sb="11" eb="12">
      <t>ザイ</t>
    </rPh>
    <rPh sb="12" eb="13">
      <t>ヒ</t>
    </rPh>
    <rPh sb="14" eb="17">
      <t>ザイリョウヒ</t>
    </rPh>
    <phoneticPr fontId="11"/>
  </si>
  <si>
    <t>(111-00)とする。仮設に要する費用</t>
    <rPh sb="12" eb="14">
      <t>カセツ</t>
    </rPh>
    <rPh sb="15" eb="16">
      <t>ヨウ</t>
    </rPh>
    <rPh sb="18" eb="20">
      <t>ヒヨウ</t>
    </rPh>
    <phoneticPr fontId="11"/>
  </si>
  <si>
    <t>労務費</t>
    <rPh sb="0" eb="3">
      <t>ロウムヒ</t>
    </rPh>
    <phoneticPr fontId="11"/>
  </si>
  <si>
    <t>121-02</t>
    <phoneticPr fontId="11"/>
  </si>
  <si>
    <t>仮設に要する外注並びに労務費</t>
    <rPh sb="0" eb="2">
      <t>カセツ</t>
    </rPh>
    <rPh sb="3" eb="4">
      <t>ヨウ</t>
    </rPh>
    <rPh sb="6" eb="8">
      <t>ガイチュウ</t>
    </rPh>
    <rPh sb="8" eb="9">
      <t>ナラ</t>
    </rPh>
    <rPh sb="11" eb="14">
      <t>ロウムヒ</t>
    </rPh>
    <phoneticPr fontId="11"/>
  </si>
  <si>
    <t>のなかで,下請費と同一注文書の場合は</t>
    <rPh sb="5" eb="7">
      <t>シタウケ</t>
    </rPh>
    <rPh sb="7" eb="8">
      <t>ヒ</t>
    </rPh>
    <rPh sb="9" eb="11">
      <t>ドウイツ</t>
    </rPh>
    <rPh sb="11" eb="13">
      <t>チュウモン</t>
    </rPh>
    <rPh sb="13" eb="14">
      <t>ショ</t>
    </rPh>
    <rPh sb="15" eb="17">
      <t>バアイ</t>
    </rPh>
    <phoneticPr fontId="11"/>
  </si>
  <si>
    <t>機械・運搬費</t>
    <rPh sb="0" eb="2">
      <t>キカイ</t>
    </rPh>
    <rPh sb="3" eb="6">
      <t>ウンパンヒ</t>
    </rPh>
    <phoneticPr fontId="11"/>
  </si>
  <si>
    <t>121-03</t>
    <phoneticPr fontId="11"/>
  </si>
  <si>
    <t>仮設に要する機械費並びにその運搬費</t>
    <rPh sb="0" eb="2">
      <t>カセツ</t>
    </rPh>
    <rPh sb="3" eb="4">
      <t>ヨウ</t>
    </rPh>
    <rPh sb="6" eb="8">
      <t>キカイ</t>
    </rPh>
    <rPh sb="8" eb="9">
      <t>ヒ</t>
    </rPh>
    <rPh sb="9" eb="10">
      <t>ナラ</t>
    </rPh>
    <rPh sb="14" eb="17">
      <t>ウンパンヒ</t>
    </rPh>
    <phoneticPr fontId="11"/>
  </si>
  <si>
    <t>直接費の「その他工事費」に計上する。</t>
    <rPh sb="0" eb="2">
      <t>チョクセツ</t>
    </rPh>
    <rPh sb="2" eb="3">
      <t>ヒ</t>
    </rPh>
    <rPh sb="5" eb="8">
      <t>ソノタ</t>
    </rPh>
    <rPh sb="8" eb="11">
      <t>コウジヒ</t>
    </rPh>
    <rPh sb="13" eb="15">
      <t>ケイジョウ</t>
    </rPh>
    <phoneticPr fontId="11"/>
  </si>
  <si>
    <t>直　接　下　請　費</t>
    <rPh sb="0" eb="3">
      <t>チョクセツ</t>
    </rPh>
    <rPh sb="4" eb="7">
      <t>シタウケ</t>
    </rPh>
    <rPh sb="8" eb="9">
      <t>ヒ</t>
    </rPh>
    <phoneticPr fontId="11"/>
  </si>
  <si>
    <t>組立解体費</t>
    <rPh sb="0" eb="2">
      <t>クミタテ</t>
    </rPh>
    <rPh sb="2" eb="5">
      <t>カイタイヒ</t>
    </rPh>
    <phoneticPr fontId="11"/>
  </si>
  <si>
    <t>131-01</t>
    <phoneticPr fontId="11"/>
  </si>
  <si>
    <t>131-XXは,下請費の内訳とする。</t>
    <rPh sb="8" eb="10">
      <t>シタウケ</t>
    </rPh>
    <rPh sb="10" eb="11">
      <t>ヒ</t>
    </rPh>
    <rPh sb="12" eb="14">
      <t>ウチワケ</t>
    </rPh>
    <phoneticPr fontId="11"/>
  </si>
  <si>
    <r>
      <t>131-0</t>
    </r>
    <r>
      <rPr>
        <sz val="11"/>
        <rFont val="ＭＳ ゴシック"/>
        <family val="3"/>
        <charset val="128"/>
      </rPr>
      <t>3</t>
    </r>
    <phoneticPr fontId="11"/>
  </si>
  <si>
    <t>施工に要する労務費</t>
    <rPh sb="0" eb="2">
      <t>セコウ</t>
    </rPh>
    <rPh sb="3" eb="4">
      <t>ヨウ</t>
    </rPh>
    <rPh sb="6" eb="9">
      <t>ロウムヒ</t>
    </rPh>
    <phoneticPr fontId="11"/>
  </si>
  <si>
    <t>機械費</t>
    <rPh sb="0" eb="2">
      <t>キカイ</t>
    </rPh>
    <rPh sb="2" eb="3">
      <t>ヒ</t>
    </rPh>
    <phoneticPr fontId="11"/>
  </si>
  <si>
    <t>131-05</t>
    <phoneticPr fontId="11"/>
  </si>
  <si>
    <t>燃料油脂消耗品費</t>
    <rPh sb="0" eb="2">
      <t>ネンリョウ</t>
    </rPh>
    <rPh sb="2" eb="4">
      <t>ユシ</t>
    </rPh>
    <rPh sb="4" eb="6">
      <t>ショウモウ</t>
    </rPh>
    <rPh sb="6" eb="7">
      <t>ヒン</t>
    </rPh>
    <rPh sb="7" eb="8">
      <t>ヒ</t>
    </rPh>
    <phoneticPr fontId="11"/>
  </si>
  <si>
    <t>131-06</t>
    <phoneticPr fontId="11"/>
  </si>
  <si>
    <t>施工に要する燃料・油脂・消耗品費</t>
    <rPh sb="0" eb="2">
      <t>セコウ</t>
    </rPh>
    <rPh sb="3" eb="4">
      <t>ヨウ</t>
    </rPh>
    <rPh sb="6" eb="8">
      <t>ネンリョウ</t>
    </rPh>
    <rPh sb="9" eb="11">
      <t>ユシ</t>
    </rPh>
    <rPh sb="12" eb="15">
      <t>ショウモウヒン</t>
    </rPh>
    <rPh sb="15" eb="16">
      <t>ヒ</t>
    </rPh>
    <phoneticPr fontId="11"/>
  </si>
  <si>
    <t>運搬費</t>
    <rPh sb="0" eb="3">
      <t>ウンパンヒ</t>
    </rPh>
    <phoneticPr fontId="11"/>
  </si>
  <si>
    <t>131-07</t>
    <phoneticPr fontId="11"/>
  </si>
  <si>
    <t>その他工事費</t>
    <rPh sb="0" eb="3">
      <t>ソノタ</t>
    </rPh>
    <rPh sb="3" eb="6">
      <t>コウジヒ</t>
    </rPh>
    <phoneticPr fontId="11"/>
  </si>
  <si>
    <t>131-09</t>
    <phoneticPr fontId="11"/>
  </si>
  <si>
    <t>管理費</t>
    <rPh sb="0" eb="3">
      <t>カンリヒ</t>
    </rPh>
    <phoneticPr fontId="11"/>
  </si>
  <si>
    <t>131-10</t>
    <phoneticPr fontId="11"/>
  </si>
  <si>
    <t>外注下請経費</t>
    <rPh sb="0" eb="2">
      <t>ガイチュウ</t>
    </rPh>
    <rPh sb="2" eb="4">
      <t>シタウケ</t>
    </rPh>
    <rPh sb="4" eb="6">
      <t>ケイヒ</t>
    </rPh>
    <phoneticPr fontId="11"/>
  </si>
  <si>
    <t>131-11</t>
    <phoneticPr fontId="11"/>
  </si>
  <si>
    <t>経費</t>
    <rPh sb="0" eb="2">
      <t>ケイヒ</t>
    </rPh>
    <phoneticPr fontId="11"/>
  </si>
  <si>
    <t>排泥処理費</t>
    <rPh sb="0" eb="1">
      <t>ハイ</t>
    </rPh>
    <rPh sb="1" eb="2">
      <t>ドロ</t>
    </rPh>
    <rPh sb="2" eb="5">
      <t>ショリヒ</t>
    </rPh>
    <phoneticPr fontId="11"/>
  </si>
  <si>
    <t>132-00</t>
    <phoneticPr fontId="11"/>
  </si>
  <si>
    <t>排泥処理に要する費用</t>
    <rPh sb="0" eb="1">
      <t>ハイ</t>
    </rPh>
    <rPh sb="1" eb="2">
      <t>ドロ</t>
    </rPh>
    <rPh sb="2" eb="4">
      <t>ショリ</t>
    </rPh>
    <rPh sb="5" eb="6">
      <t>ヨウ</t>
    </rPh>
    <rPh sb="8" eb="10">
      <t>ヒヨウ</t>
    </rPh>
    <phoneticPr fontId="11"/>
  </si>
  <si>
    <t>労務費,機械費,運搬費等も含む</t>
    <rPh sb="0" eb="3">
      <t>ロウムヒ</t>
    </rPh>
    <rPh sb="4" eb="6">
      <t>キカイ</t>
    </rPh>
    <rPh sb="6" eb="7">
      <t>ヒ</t>
    </rPh>
    <rPh sb="8" eb="11">
      <t>ウンパンヒ</t>
    </rPh>
    <rPh sb="11" eb="12">
      <t>トウ</t>
    </rPh>
    <rPh sb="13" eb="14">
      <t>フク</t>
    </rPh>
    <phoneticPr fontId="11"/>
  </si>
  <si>
    <t>調査費</t>
    <rPh sb="0" eb="3">
      <t>チョウサヒ</t>
    </rPh>
    <phoneticPr fontId="11"/>
  </si>
  <si>
    <t>133-00</t>
    <phoneticPr fontId="11"/>
  </si>
  <si>
    <t>調査,試験に要する費用</t>
    <rPh sb="0" eb="2">
      <t>チョウサ</t>
    </rPh>
    <rPh sb="3" eb="5">
      <t>シケン</t>
    </rPh>
    <rPh sb="6" eb="7">
      <t>ヨウ</t>
    </rPh>
    <rPh sb="9" eb="11">
      <t>ヒヨウ</t>
    </rPh>
    <phoneticPr fontId="11"/>
  </si>
  <si>
    <r>
      <t>土質調査,土質試験</t>
    </r>
    <r>
      <rPr>
        <sz val="11"/>
        <rFont val="ＭＳ ゴシック"/>
        <family val="3"/>
        <charset val="128"/>
      </rPr>
      <t>,配合試験,</t>
    </r>
    <rPh sb="0" eb="2">
      <t>ドシツ</t>
    </rPh>
    <rPh sb="2" eb="4">
      <t>チョウサ</t>
    </rPh>
    <rPh sb="5" eb="7">
      <t>ドシツ</t>
    </rPh>
    <rPh sb="7" eb="9">
      <t>シケン</t>
    </rPh>
    <rPh sb="10" eb="12">
      <t>ハイゴウ</t>
    </rPh>
    <rPh sb="12" eb="14">
      <t>シケン</t>
    </rPh>
    <phoneticPr fontId="11"/>
  </si>
  <si>
    <t>自主検査費,試験器具等の費用</t>
    <rPh sb="6" eb="8">
      <t>シケン</t>
    </rPh>
    <rPh sb="8" eb="10">
      <t>キグ</t>
    </rPh>
    <rPh sb="10" eb="11">
      <t>トウ</t>
    </rPh>
    <rPh sb="12" eb="14">
      <t>ヒヨウ</t>
    </rPh>
    <phoneticPr fontId="11"/>
  </si>
  <si>
    <t>雑労務費</t>
    <rPh sb="0" eb="1">
      <t>ザツ</t>
    </rPh>
    <rPh sb="1" eb="4">
      <t>ロウムヒ</t>
    </rPh>
    <phoneticPr fontId="11"/>
  </si>
  <si>
    <t>134-00</t>
    <phoneticPr fontId="11"/>
  </si>
  <si>
    <t>現場管理以外に従事する外注労務費</t>
    <rPh sb="0" eb="2">
      <t>ゲンバ</t>
    </rPh>
    <rPh sb="2" eb="4">
      <t>カンリヒ</t>
    </rPh>
    <rPh sb="4" eb="6">
      <t>イガイ</t>
    </rPh>
    <rPh sb="7" eb="9">
      <t>ジュウジ</t>
    </rPh>
    <rPh sb="11" eb="13">
      <t>ガイチュウ</t>
    </rPh>
    <rPh sb="13" eb="16">
      <t>ロウムヒ</t>
    </rPh>
    <phoneticPr fontId="11"/>
  </si>
  <si>
    <t>ｶﾞｰﾄﾞﾏﾝ・書類・ﾁｬｰﾄ整理要員の費用等</t>
    <rPh sb="8" eb="10">
      <t>ショルイ</t>
    </rPh>
    <rPh sb="15" eb="17">
      <t>セイリ</t>
    </rPh>
    <rPh sb="17" eb="19">
      <t>ヨウイン</t>
    </rPh>
    <rPh sb="20" eb="22">
      <t>ヒヨウ</t>
    </rPh>
    <rPh sb="22" eb="23">
      <t>トウ</t>
    </rPh>
    <phoneticPr fontId="11"/>
  </si>
  <si>
    <t>機　　械　　費</t>
    <rPh sb="0" eb="4">
      <t>キカイ</t>
    </rPh>
    <rPh sb="6" eb="7">
      <t>ヒ</t>
    </rPh>
    <phoneticPr fontId="11"/>
  </si>
  <si>
    <t>機械ﾚﾝﾀﾙ料</t>
    <rPh sb="0" eb="2">
      <t>キカイ</t>
    </rPh>
    <rPh sb="6" eb="7">
      <t>リョウ</t>
    </rPh>
    <phoneticPr fontId="11"/>
  </si>
  <si>
    <t>141-00</t>
    <phoneticPr fontId="11"/>
  </si>
  <si>
    <t>当社負担の機械リース費</t>
    <rPh sb="0" eb="2">
      <t>トウシャ</t>
    </rPh>
    <rPh sb="2" eb="4">
      <t>フタン</t>
    </rPh>
    <rPh sb="5" eb="7">
      <t>キカイ</t>
    </rPh>
    <rPh sb="10" eb="11">
      <t>ヒ</t>
    </rPh>
    <phoneticPr fontId="11"/>
  </si>
  <si>
    <t>121-03に算入したものを除く</t>
    <rPh sb="7" eb="9">
      <t>サンニュウ</t>
    </rPh>
    <rPh sb="14" eb="15">
      <t>ノゾ</t>
    </rPh>
    <phoneticPr fontId="11"/>
  </si>
  <si>
    <t>社内機械損料</t>
    <rPh sb="0" eb="2">
      <t>シャナイ</t>
    </rPh>
    <rPh sb="2" eb="4">
      <t>キカイ</t>
    </rPh>
    <rPh sb="4" eb="6">
      <t>ソンリョウ</t>
    </rPh>
    <phoneticPr fontId="18"/>
  </si>
  <si>
    <t>142-00</t>
    <phoneticPr fontId="18"/>
  </si>
  <si>
    <t>自社保有機械の損料</t>
    <rPh sb="0" eb="2">
      <t>ジシャ</t>
    </rPh>
    <rPh sb="2" eb="4">
      <t>ホユウ</t>
    </rPh>
    <rPh sb="4" eb="6">
      <t>キカイ</t>
    </rPh>
    <rPh sb="7" eb="9">
      <t>ソンリョウ</t>
    </rPh>
    <phoneticPr fontId="18"/>
  </si>
  <si>
    <t>機械設備経費</t>
    <rPh sb="0" eb="2">
      <t>キカイ</t>
    </rPh>
    <rPh sb="2" eb="4">
      <t>セツビ</t>
    </rPh>
    <rPh sb="4" eb="6">
      <t>ケイヒ</t>
    </rPh>
    <phoneticPr fontId="18"/>
  </si>
  <si>
    <t>142-01</t>
    <phoneticPr fontId="18"/>
  </si>
  <si>
    <t>完工高の1%</t>
    <rPh sb="0" eb="2">
      <t>カンコウ</t>
    </rPh>
    <rPh sb="2" eb="3">
      <t>タカ</t>
    </rPh>
    <phoneticPr fontId="18"/>
  </si>
  <si>
    <t>修繕費</t>
    <rPh sb="0" eb="3">
      <t>シュウゼンヒ</t>
    </rPh>
    <phoneticPr fontId="18"/>
  </si>
  <si>
    <t>143-01</t>
    <phoneticPr fontId="11"/>
  </si>
  <si>
    <t>自社機械に限る</t>
    <rPh sb="0" eb="2">
      <t>ジシャ</t>
    </rPh>
    <rPh sb="2" eb="4">
      <t>キカイ</t>
    </rPh>
    <rPh sb="5" eb="6">
      <t>カギ</t>
    </rPh>
    <phoneticPr fontId="18"/>
  </si>
  <si>
    <t>整備費</t>
    <rPh sb="0" eb="3">
      <t>セイビヒ</t>
    </rPh>
    <phoneticPr fontId="18"/>
  </si>
  <si>
    <t>143-02</t>
    <phoneticPr fontId="18"/>
  </si>
  <si>
    <t>燃料油脂消耗品費</t>
    <rPh sb="0" eb="2">
      <t>ネンリョウ</t>
    </rPh>
    <rPh sb="2" eb="4">
      <t>ユシ</t>
    </rPh>
    <rPh sb="4" eb="7">
      <t>ショウモウヒン</t>
    </rPh>
    <rPh sb="7" eb="8">
      <t>ヒ</t>
    </rPh>
    <phoneticPr fontId="11"/>
  </si>
  <si>
    <t>144-00</t>
    <phoneticPr fontId="18"/>
  </si>
  <si>
    <t>施工に要する費用の内,当社負担分</t>
    <rPh sb="0" eb="2">
      <t>セコウ</t>
    </rPh>
    <rPh sb="3" eb="4">
      <t>ヨウ</t>
    </rPh>
    <rPh sb="6" eb="8">
      <t>ヒヨウ</t>
    </rPh>
    <rPh sb="9" eb="10">
      <t>ウチ</t>
    </rPh>
    <rPh sb="11" eb="13">
      <t>トウシャ</t>
    </rPh>
    <rPh sb="13" eb="16">
      <t>フタンブン</t>
    </rPh>
    <phoneticPr fontId="11"/>
  </si>
  <si>
    <t>工具も含む</t>
    <rPh sb="0" eb="2">
      <t>コウグ</t>
    </rPh>
    <rPh sb="3" eb="4">
      <t>フク</t>
    </rPh>
    <phoneticPr fontId="11"/>
  </si>
  <si>
    <t>機械運搬費</t>
    <rPh sb="0" eb="2">
      <t>キカイ</t>
    </rPh>
    <rPh sb="2" eb="5">
      <t>ウンパンヒ</t>
    </rPh>
    <phoneticPr fontId="18"/>
  </si>
  <si>
    <t>145-00</t>
    <phoneticPr fontId="18"/>
  </si>
  <si>
    <t>現　　　場　　　管　　　理　　　費</t>
    <rPh sb="0" eb="5">
      <t>ゲンバ</t>
    </rPh>
    <rPh sb="8" eb="17">
      <t>カンリヒ</t>
    </rPh>
    <phoneticPr fontId="18"/>
  </si>
  <si>
    <t>社員労務費</t>
    <rPh sb="0" eb="2">
      <t>シャイン</t>
    </rPh>
    <rPh sb="2" eb="5">
      <t>ロウムヒ</t>
    </rPh>
    <phoneticPr fontId="18"/>
  </si>
  <si>
    <t>211-01</t>
    <phoneticPr fontId="18"/>
  </si>
  <si>
    <t>現場管理に要する社員労務費</t>
    <rPh sb="0" eb="2">
      <t>ゲンバ</t>
    </rPh>
    <rPh sb="2" eb="4">
      <t>カンリ</t>
    </rPh>
    <rPh sb="5" eb="6">
      <t>ヨウ</t>
    </rPh>
    <rPh sb="8" eb="10">
      <t>シャイン</t>
    </rPh>
    <rPh sb="10" eb="13">
      <t>ロウムヒ</t>
    </rPh>
    <phoneticPr fontId="18"/>
  </si>
  <si>
    <t>社員超労手当</t>
    <rPh sb="0" eb="2">
      <t>シャイン</t>
    </rPh>
    <rPh sb="2" eb="3">
      <t>チョウ</t>
    </rPh>
    <rPh sb="3" eb="4">
      <t>ロウ</t>
    </rPh>
    <rPh sb="4" eb="6">
      <t>テアテ</t>
    </rPh>
    <phoneticPr fontId="18"/>
  </si>
  <si>
    <r>
      <t>211-0</t>
    </r>
    <r>
      <rPr>
        <sz val="12"/>
        <rFont val="ＭＳ ゴシック"/>
        <family val="3"/>
        <charset val="128"/>
      </rPr>
      <t>2</t>
    </r>
    <phoneticPr fontId="18"/>
  </si>
  <si>
    <t>社員労務費の対象期間中の超労手当</t>
    <rPh sb="0" eb="2">
      <t>シャイン</t>
    </rPh>
    <rPh sb="2" eb="5">
      <t>ロウムヒ</t>
    </rPh>
    <rPh sb="6" eb="8">
      <t>タイショウ</t>
    </rPh>
    <rPh sb="8" eb="11">
      <t>キカンチュウ</t>
    </rPh>
    <rPh sb="12" eb="13">
      <t>チョウ</t>
    </rPh>
    <rPh sb="13" eb="14">
      <t>ロウ</t>
    </rPh>
    <rPh sb="14" eb="16">
      <t>テアテ</t>
    </rPh>
    <phoneticPr fontId="18"/>
  </si>
  <si>
    <t>社員その他手当</t>
    <rPh sb="0" eb="2">
      <t>シャイン</t>
    </rPh>
    <rPh sb="2" eb="5">
      <t>ソノタ</t>
    </rPh>
    <rPh sb="5" eb="7">
      <t>テアテ</t>
    </rPh>
    <phoneticPr fontId="11"/>
  </si>
  <si>
    <t>211-03</t>
    <phoneticPr fontId="18"/>
  </si>
  <si>
    <t>現場管理旅費,出張旅費</t>
    <rPh sb="0" eb="2">
      <t>ゲンバ</t>
    </rPh>
    <rPh sb="2" eb="4">
      <t>カンリ</t>
    </rPh>
    <rPh sb="4" eb="6">
      <t>リョヒ</t>
    </rPh>
    <rPh sb="7" eb="9">
      <t>シュッチョウ</t>
    </rPh>
    <rPh sb="9" eb="11">
      <t>リョヒ</t>
    </rPh>
    <phoneticPr fontId="18"/>
  </si>
  <si>
    <t>代行社員労務費</t>
    <rPh sb="0" eb="2">
      <t>ダイコウ</t>
    </rPh>
    <rPh sb="2" eb="4">
      <t>シャイン</t>
    </rPh>
    <rPh sb="4" eb="7">
      <t>ロウムヒ</t>
    </rPh>
    <phoneticPr fontId="11"/>
  </si>
  <si>
    <t>211-04</t>
    <phoneticPr fontId="18"/>
  </si>
  <si>
    <t>現場外社員労務費</t>
    <rPh sb="0" eb="2">
      <t>ゲンバ</t>
    </rPh>
    <rPh sb="2" eb="3">
      <t>ガイ</t>
    </rPh>
    <rPh sb="3" eb="5">
      <t>シャイン</t>
    </rPh>
    <rPh sb="5" eb="8">
      <t>ロウムヒ</t>
    </rPh>
    <phoneticPr fontId="11"/>
  </si>
  <si>
    <t>211-11</t>
    <phoneticPr fontId="11"/>
  </si>
  <si>
    <t>現場外労務費の超労手当を含む</t>
    <rPh sb="0" eb="2">
      <t>ゲンバ</t>
    </rPh>
    <rPh sb="2" eb="3">
      <t>ソト</t>
    </rPh>
    <rPh sb="3" eb="6">
      <t>ロウムヒ</t>
    </rPh>
    <rPh sb="7" eb="8">
      <t>チョウ</t>
    </rPh>
    <rPh sb="8" eb="9">
      <t>ロウ</t>
    </rPh>
    <rPh sb="9" eb="11">
      <t>テアテ</t>
    </rPh>
    <rPh sb="12" eb="13">
      <t>フク</t>
    </rPh>
    <phoneticPr fontId="18"/>
  </si>
  <si>
    <t>交通通信費</t>
    <rPh sb="0" eb="2">
      <t>コウツウ</t>
    </rPh>
    <rPh sb="2" eb="5">
      <t>ツウシンヒ</t>
    </rPh>
    <phoneticPr fontId="11"/>
  </si>
  <si>
    <r>
      <t>212-0</t>
    </r>
    <r>
      <rPr>
        <sz val="12"/>
        <rFont val="ＭＳ ゴシック"/>
        <family val="3"/>
        <charset val="128"/>
      </rPr>
      <t>1</t>
    </r>
    <phoneticPr fontId="11"/>
  </si>
  <si>
    <t>自動車,電話,ﾌｧｯｸｽ,公共交通関係費</t>
    <rPh sb="0" eb="3">
      <t>ジドウシャ</t>
    </rPh>
    <rPh sb="4" eb="6">
      <t>デンワ</t>
    </rPh>
    <rPh sb="13" eb="15">
      <t>コウキョウ</t>
    </rPh>
    <rPh sb="15" eb="17">
      <t>コウツウ</t>
    </rPh>
    <rPh sb="17" eb="20">
      <t>カンケイヒ</t>
    </rPh>
    <phoneticPr fontId="18"/>
  </si>
  <si>
    <t>労務安全管理費</t>
    <rPh sb="0" eb="2">
      <t>ロウム</t>
    </rPh>
    <rPh sb="2" eb="4">
      <t>アンゼン</t>
    </rPh>
    <rPh sb="4" eb="7">
      <t>カンリヒ</t>
    </rPh>
    <phoneticPr fontId="11"/>
  </si>
  <si>
    <t>212-02</t>
    <phoneticPr fontId="11"/>
  </si>
  <si>
    <t>安全衛生用品費,安全行事費</t>
    <rPh sb="0" eb="2">
      <t>アンゼン</t>
    </rPh>
    <rPh sb="2" eb="4">
      <t>エイセイ</t>
    </rPh>
    <rPh sb="4" eb="6">
      <t>ヨウヒン</t>
    </rPh>
    <rPh sb="6" eb="7">
      <t>ヒ</t>
    </rPh>
    <rPh sb="8" eb="10">
      <t>アンゼン</t>
    </rPh>
    <rPh sb="10" eb="13">
      <t>ギョウジヒ</t>
    </rPh>
    <phoneticPr fontId="11"/>
  </si>
  <si>
    <t>安全標識,作業服,安全帽,防塵ﾏｽｸ</t>
    <rPh sb="0" eb="2">
      <t>アンゼン</t>
    </rPh>
    <rPh sb="2" eb="4">
      <t>ヒョウシキ</t>
    </rPh>
    <rPh sb="5" eb="7">
      <t>サギョウギ</t>
    </rPh>
    <rPh sb="7" eb="8">
      <t>フク</t>
    </rPh>
    <rPh sb="9" eb="10">
      <t>アン</t>
    </rPh>
    <rPh sb="10" eb="11">
      <t>ゼンボウ</t>
    </rPh>
    <rPh sb="11" eb="12">
      <t>ボウシ</t>
    </rPh>
    <rPh sb="13" eb="15">
      <t>ボウジン</t>
    </rPh>
    <phoneticPr fontId="18"/>
  </si>
  <si>
    <r>
      <t>防塵ﾒｶﾞﾈ,安全帯,洗眼器</t>
    </r>
    <r>
      <rPr>
        <sz val="12"/>
        <rFont val="ＭＳ ゴシック"/>
        <family val="3"/>
        <charset val="128"/>
      </rPr>
      <t>,洗眼液</t>
    </r>
    <rPh sb="0" eb="2">
      <t>ボウジン</t>
    </rPh>
    <rPh sb="7" eb="9">
      <t>アンゼン</t>
    </rPh>
    <rPh sb="9" eb="10">
      <t>タイ</t>
    </rPh>
    <rPh sb="11" eb="14">
      <t>センガンキ</t>
    </rPh>
    <rPh sb="15" eb="17">
      <t>センガン</t>
    </rPh>
    <rPh sb="17" eb="18">
      <t>エキタイ</t>
    </rPh>
    <phoneticPr fontId="18"/>
  </si>
  <si>
    <t>薬神棚,塩,御神酒等</t>
    <rPh sb="0" eb="1">
      <t>ヤク</t>
    </rPh>
    <rPh sb="1" eb="2">
      <t>カミ</t>
    </rPh>
    <rPh sb="2" eb="3">
      <t>タナ</t>
    </rPh>
    <rPh sb="4" eb="5">
      <t>シオ</t>
    </rPh>
    <rPh sb="6" eb="9">
      <t>オミキ</t>
    </rPh>
    <rPh sb="9" eb="10">
      <t>トウ</t>
    </rPh>
    <phoneticPr fontId="18"/>
  </si>
  <si>
    <t>現場事務所費</t>
    <rPh sb="0" eb="2">
      <t>ゲンバ</t>
    </rPh>
    <rPh sb="2" eb="4">
      <t>ジム</t>
    </rPh>
    <rPh sb="4" eb="5">
      <t>トコロ</t>
    </rPh>
    <rPh sb="5" eb="6">
      <t>ショヒ</t>
    </rPh>
    <phoneticPr fontId="11"/>
  </si>
  <si>
    <t>212-03</t>
    <phoneticPr fontId="18"/>
  </si>
  <si>
    <t>現場事務所関係費</t>
    <rPh sb="0" eb="2">
      <t>ゲンバ</t>
    </rPh>
    <rPh sb="2" eb="5">
      <t>ジムショ</t>
    </rPh>
    <rPh sb="5" eb="8">
      <t>カンケイヒ</t>
    </rPh>
    <phoneticPr fontId="11"/>
  </si>
  <si>
    <t>借地料,事務所組立解体,ﾘｰｽ料</t>
    <rPh sb="0" eb="2">
      <t>シャクチ</t>
    </rPh>
    <rPh sb="2" eb="3">
      <t>リョウ</t>
    </rPh>
    <rPh sb="4" eb="7">
      <t>ジムショ</t>
    </rPh>
    <rPh sb="7" eb="9">
      <t>クミタテ</t>
    </rPh>
    <rPh sb="9" eb="11">
      <t>カイタイ</t>
    </rPh>
    <rPh sb="15" eb="16">
      <t>リョウ</t>
    </rPh>
    <phoneticPr fontId="18"/>
  </si>
  <si>
    <t>ﾏﾝｼｮﾝ賃貸料,礼金,光熱費,ｽﾄｰﾌﾞ,</t>
    <rPh sb="5" eb="8">
      <t>チンタイリョウ</t>
    </rPh>
    <rPh sb="9" eb="11">
      <t>レイキン</t>
    </rPh>
    <rPh sb="12" eb="14">
      <t>コウネツ</t>
    </rPh>
    <rPh sb="14" eb="15">
      <t>ヒ</t>
    </rPh>
    <phoneticPr fontId="18"/>
  </si>
  <si>
    <t>ｸｰﾗｰ,冷蔵庫,掃除機,台所用品等</t>
    <rPh sb="5" eb="8">
      <t>レイゾウコ</t>
    </rPh>
    <rPh sb="9" eb="12">
      <t>ソウジキ</t>
    </rPh>
    <rPh sb="13" eb="15">
      <t>ダイドコロ</t>
    </rPh>
    <rPh sb="15" eb="17">
      <t>ヨウヒン</t>
    </rPh>
    <rPh sb="17" eb="18">
      <t>トウ</t>
    </rPh>
    <phoneticPr fontId="18"/>
  </si>
  <si>
    <t>租税公課</t>
    <rPh sb="0" eb="2">
      <t>ソゼイ</t>
    </rPh>
    <rPh sb="2" eb="4">
      <t>コウカ</t>
    </rPh>
    <phoneticPr fontId="18"/>
  </si>
  <si>
    <t>212-04</t>
    <phoneticPr fontId="11"/>
  </si>
  <si>
    <t>印紙代他</t>
    <rPh sb="0" eb="2">
      <t>インシ</t>
    </rPh>
    <rPh sb="2" eb="3">
      <t>ダイ</t>
    </rPh>
    <rPh sb="3" eb="4">
      <t>ホカ</t>
    </rPh>
    <phoneticPr fontId="11"/>
  </si>
  <si>
    <t>保険料</t>
    <rPh sb="0" eb="3">
      <t>ホケンリョウ</t>
    </rPh>
    <phoneticPr fontId="18"/>
  </si>
  <si>
    <t>212-05</t>
    <phoneticPr fontId="11"/>
  </si>
  <si>
    <t>火災保険,工事保険等</t>
    <rPh sb="0" eb="2">
      <t>カサイ</t>
    </rPh>
    <rPh sb="2" eb="4">
      <t>ホケン</t>
    </rPh>
    <rPh sb="5" eb="7">
      <t>コウジ</t>
    </rPh>
    <rPh sb="7" eb="9">
      <t>ホケン</t>
    </rPh>
    <rPh sb="9" eb="10">
      <t>トウ</t>
    </rPh>
    <phoneticPr fontId="11"/>
  </si>
  <si>
    <t>事務用品費</t>
    <rPh sb="0" eb="2">
      <t>ジム</t>
    </rPh>
    <rPh sb="2" eb="4">
      <t>ヨウヒン</t>
    </rPh>
    <rPh sb="4" eb="5">
      <t>ヒ</t>
    </rPh>
    <phoneticPr fontId="18"/>
  </si>
  <si>
    <t>212-06</t>
    <phoneticPr fontId="18"/>
  </si>
  <si>
    <t>工事写真代,事務用備品,消耗品費</t>
    <rPh sb="0" eb="2">
      <t>コウジ</t>
    </rPh>
    <rPh sb="2" eb="5">
      <t>シャシンダイ</t>
    </rPh>
    <rPh sb="6" eb="9">
      <t>ジムヨウ</t>
    </rPh>
    <rPh sb="9" eb="11">
      <t>ビヒン</t>
    </rPh>
    <rPh sb="12" eb="15">
      <t>ショウモウヒン</t>
    </rPh>
    <rPh sb="15" eb="16">
      <t>ヒ</t>
    </rPh>
    <phoneticPr fontId="18"/>
  </si>
  <si>
    <t>DPE,ﾌｲﾙﾑ,ｱﾙﾊﾞﾑ,ﾁｮｰｸ,ｶﾒﾗ,ﾎﾟｰﾙ,</t>
    <phoneticPr fontId="18"/>
  </si>
  <si>
    <r>
      <t>ｽﾀｯﾌ,ﾘﾎﾞﾝﾃｰﾌﾟ</t>
    </r>
    <r>
      <rPr>
        <sz val="12"/>
        <rFont val="ＭＳ ゴシック"/>
        <family val="3"/>
        <charset val="128"/>
      </rPr>
      <t>,</t>
    </r>
    <r>
      <rPr>
        <sz val="11"/>
        <rFont val="ＭＳ ゴシック"/>
        <family val="3"/>
        <charset val="128"/>
      </rPr>
      <t>黒板等,</t>
    </r>
    <rPh sb="14" eb="16">
      <t>コクバン</t>
    </rPh>
    <rPh sb="16" eb="17">
      <t>トウ</t>
    </rPh>
    <phoneticPr fontId="18"/>
  </si>
  <si>
    <t>OA機器関係費,ｺﾋﾟｰ機,机,椅子</t>
    <rPh sb="2" eb="4">
      <t>キキ</t>
    </rPh>
    <rPh sb="4" eb="7">
      <t>カンケイヒ</t>
    </rPh>
    <rPh sb="12" eb="13">
      <t>キ</t>
    </rPh>
    <rPh sb="14" eb="15">
      <t>ツクエ</t>
    </rPh>
    <rPh sb="16" eb="18">
      <t>イス</t>
    </rPh>
    <phoneticPr fontId="18"/>
  </si>
  <si>
    <t>ｷｬﾋﾞﾈｯﾄ,ﾛｯｶｰ,地図,OAｿﾌﾄ料等</t>
    <rPh sb="13" eb="15">
      <t>チズ</t>
    </rPh>
    <rPh sb="21" eb="22">
      <t>リョウ</t>
    </rPh>
    <rPh sb="22" eb="23">
      <t>トウ</t>
    </rPh>
    <phoneticPr fontId="18"/>
  </si>
  <si>
    <t>ｺﾋﾟｰ料,ｺﾋﾟｰ用紙代,事務用品他</t>
    <rPh sb="4" eb="5">
      <t>リョウ</t>
    </rPh>
    <rPh sb="10" eb="12">
      <t>ヨウシ</t>
    </rPh>
    <rPh sb="12" eb="13">
      <t>ダイ</t>
    </rPh>
    <rPh sb="14" eb="16">
      <t>ジム</t>
    </rPh>
    <rPh sb="16" eb="18">
      <t>ヨウヒン</t>
    </rPh>
    <rPh sb="18" eb="19">
      <t>ホカ</t>
    </rPh>
    <phoneticPr fontId="18"/>
  </si>
  <si>
    <t>雑　　費</t>
    <rPh sb="0" eb="4">
      <t>ザッピ</t>
    </rPh>
    <phoneticPr fontId="18"/>
  </si>
  <si>
    <t>212-97</t>
    <phoneticPr fontId="18"/>
  </si>
  <si>
    <t>現場雑費</t>
    <rPh sb="0" eb="2">
      <t>ゲンバ</t>
    </rPh>
    <rPh sb="2" eb="4">
      <t>ザッピ</t>
    </rPh>
    <phoneticPr fontId="18"/>
  </si>
  <si>
    <r>
      <t>手土産,贈答品,販促品</t>
    </r>
    <r>
      <rPr>
        <sz val="12"/>
        <rFont val="ＭＳ ゴシック"/>
        <family val="3"/>
        <charset val="128"/>
      </rPr>
      <t>,来客食事代,嗜好品,</t>
    </r>
    <r>
      <rPr>
        <sz val="11"/>
        <rFont val="ＭＳ ゴシック"/>
        <family val="3"/>
        <charset val="128"/>
      </rPr>
      <t/>
    </r>
    <rPh sb="0" eb="3">
      <t>テミヤゲ</t>
    </rPh>
    <rPh sb="4" eb="7">
      <t>ゾウトウヒン</t>
    </rPh>
    <rPh sb="8" eb="10">
      <t>ハンソク</t>
    </rPh>
    <rPh sb="10" eb="11">
      <t>ヒン</t>
    </rPh>
    <rPh sb="12" eb="14">
      <t>ライキャク</t>
    </rPh>
    <rPh sb="14" eb="17">
      <t>ショクジダイ</t>
    </rPh>
    <rPh sb="18" eb="21">
      <t>シコウヒン</t>
    </rPh>
    <phoneticPr fontId="18"/>
  </si>
  <si>
    <t>紙ｺｯﾌﾟ,残業食,石鹸,洗剤,ﾀｵﾙ,ﾃｨｯｼｭ他</t>
    <phoneticPr fontId="18"/>
  </si>
  <si>
    <t>運送費　01:引取運賃,02:持込運賃，03:納入運賃</t>
    <rPh sb="0" eb="3">
      <t>ウンソウヒ</t>
    </rPh>
    <rPh sb="7" eb="9">
      <t>ヒキトリ</t>
    </rPh>
    <rPh sb="9" eb="11">
      <t>ウンチン</t>
    </rPh>
    <rPh sb="15" eb="17">
      <t>モチコ</t>
    </rPh>
    <rPh sb="17" eb="19">
      <t>ウンチン</t>
    </rPh>
    <rPh sb="23" eb="25">
      <t>ノウニュウ</t>
    </rPh>
    <rPh sb="25" eb="27">
      <t>ウンチン</t>
    </rPh>
    <phoneticPr fontId="11"/>
  </si>
  <si>
    <t>試験施工,段取替え,仮設工等に要する全ての費用</t>
    <rPh sb="0" eb="2">
      <t>シケン</t>
    </rPh>
    <rPh sb="2" eb="4">
      <t>セコウ</t>
    </rPh>
    <rPh sb="5" eb="7">
      <t>ダンド</t>
    </rPh>
    <rPh sb="7" eb="8">
      <t>カ</t>
    </rPh>
    <rPh sb="10" eb="12">
      <t>カセツ</t>
    </rPh>
    <rPh sb="12" eb="13">
      <t>コウ</t>
    </rPh>
    <rPh sb="13" eb="14">
      <t>トウ</t>
    </rPh>
    <rPh sb="15" eb="16">
      <t>ヨウ</t>
    </rPh>
    <rPh sb="18" eb="19">
      <t>スベ</t>
    </rPh>
    <rPh sb="21" eb="23">
      <t>ヒヨウ</t>
    </rPh>
    <phoneticPr fontId="11"/>
  </si>
  <si>
    <t>着工から完工まで全工期中に要する協力会社社員</t>
    <rPh sb="0" eb="1">
      <t>チャク</t>
    </rPh>
    <rPh sb="1" eb="2">
      <t>コウ</t>
    </rPh>
    <rPh sb="4" eb="6">
      <t>カンコウ</t>
    </rPh>
    <rPh sb="8" eb="9">
      <t>ゼン</t>
    </rPh>
    <rPh sb="9" eb="11">
      <t>コウキ</t>
    </rPh>
    <rPh sb="11" eb="12">
      <t>チュウ</t>
    </rPh>
    <rPh sb="13" eb="14">
      <t>ヨウ</t>
    </rPh>
    <rPh sb="16" eb="18">
      <t>キョウリョク</t>
    </rPh>
    <rPh sb="18" eb="20">
      <t>カイシャ</t>
    </rPh>
    <rPh sb="20" eb="22">
      <t>シャイン</t>
    </rPh>
    <phoneticPr fontId="11"/>
  </si>
  <si>
    <t>の宿泊,通勤,現場事務所費</t>
    <rPh sb="1" eb="3">
      <t>シュクハク</t>
    </rPh>
    <rPh sb="4" eb="6">
      <t>ツウキン</t>
    </rPh>
    <rPh sb="7" eb="9">
      <t>ゲンバ</t>
    </rPh>
    <rPh sb="9" eb="12">
      <t>ジムショ</t>
    </rPh>
    <rPh sb="12" eb="13">
      <t>ヒ</t>
    </rPh>
    <phoneticPr fontId="11"/>
  </si>
  <si>
    <t>機材搬入搬出に要する運搬費並びに小運搬</t>
    <rPh sb="0" eb="2">
      <t>キザイ</t>
    </rPh>
    <rPh sb="2" eb="4">
      <t>ハンニュウ</t>
    </rPh>
    <rPh sb="4" eb="6">
      <t>ハンシュツ</t>
    </rPh>
    <rPh sb="7" eb="8">
      <t>ヨウ</t>
    </rPh>
    <rPh sb="10" eb="13">
      <t>ウンパンヒ</t>
    </rPh>
    <rPh sb="13" eb="14">
      <t>ナラ</t>
    </rPh>
    <rPh sb="16" eb="17">
      <t>コ</t>
    </rPh>
    <rPh sb="17" eb="19">
      <t>ウンパン</t>
    </rPh>
    <phoneticPr fontId="11"/>
  </si>
  <si>
    <t>施工に要する他社機械損料並びに機械リース費</t>
    <rPh sb="0" eb="2">
      <t>セコウ</t>
    </rPh>
    <rPh sb="3" eb="4">
      <t>ヨウ</t>
    </rPh>
    <rPh sb="6" eb="8">
      <t>タシャ</t>
    </rPh>
    <rPh sb="8" eb="10">
      <t>キカイ</t>
    </rPh>
    <rPh sb="10" eb="12">
      <t>ソンリョウ</t>
    </rPh>
    <rPh sb="12" eb="13">
      <t>ナラ</t>
    </rPh>
    <rPh sb="15" eb="17">
      <t>キカイ</t>
    </rPh>
    <rPh sb="20" eb="21">
      <t>ヒ</t>
    </rPh>
    <phoneticPr fontId="11"/>
  </si>
  <si>
    <t>施工機,プラントの組立解体に要する労務費、機械費、燃料費等</t>
    <rPh sb="0" eb="2">
      <t>セコウ</t>
    </rPh>
    <rPh sb="2" eb="3">
      <t>キ</t>
    </rPh>
    <rPh sb="9" eb="11">
      <t>クミタテ</t>
    </rPh>
    <rPh sb="11" eb="13">
      <t>カイタイ</t>
    </rPh>
    <rPh sb="14" eb="15">
      <t>ヨウ</t>
    </rPh>
    <rPh sb="17" eb="20">
      <t>ロウムヒ</t>
    </rPh>
    <rPh sb="21" eb="23">
      <t>キカイ</t>
    </rPh>
    <rPh sb="23" eb="24">
      <t>ヒ</t>
    </rPh>
    <rPh sb="25" eb="28">
      <t>ネンリョウヒ</t>
    </rPh>
    <rPh sb="28" eb="29">
      <t>トウ</t>
    </rPh>
    <phoneticPr fontId="11"/>
  </si>
  <si>
    <t>現場において発生した機械の維持管理費、破損箇所修理費等</t>
    <rPh sb="0" eb="2">
      <t>ゲンバ</t>
    </rPh>
    <rPh sb="6" eb="8">
      <t>ハッセイ</t>
    </rPh>
    <rPh sb="10" eb="12">
      <t>キカイ</t>
    </rPh>
    <rPh sb="13" eb="15">
      <t>イジ</t>
    </rPh>
    <rPh sb="15" eb="17">
      <t>カンリ</t>
    </rPh>
    <rPh sb="17" eb="18">
      <t>ヒ</t>
    </rPh>
    <rPh sb="19" eb="21">
      <t>ハソン</t>
    </rPh>
    <rPh sb="21" eb="23">
      <t>カショ</t>
    </rPh>
    <rPh sb="23" eb="25">
      <t>シュウリ</t>
    </rPh>
    <rPh sb="25" eb="26">
      <t>ヒ</t>
    </rPh>
    <rPh sb="26" eb="27">
      <t>トウ</t>
    </rPh>
    <phoneticPr fontId="11"/>
  </si>
  <si>
    <t>機材センターにおいて発生した費用の内の現場負担費</t>
    <rPh sb="0" eb="2">
      <t>キザイ</t>
    </rPh>
    <rPh sb="10" eb="12">
      <t>ハッセイ</t>
    </rPh>
    <rPh sb="14" eb="16">
      <t>ヒヨウ</t>
    </rPh>
    <rPh sb="17" eb="18">
      <t>ナイ</t>
    </rPh>
    <rPh sb="19" eb="21">
      <t>ゲンバ</t>
    </rPh>
    <rPh sb="21" eb="23">
      <t>フタン</t>
    </rPh>
    <rPh sb="23" eb="24">
      <t>ヒ</t>
    </rPh>
    <phoneticPr fontId="11"/>
  </si>
  <si>
    <t>自社機械に限る・清掃費、改造費含む</t>
    <rPh sb="0" eb="2">
      <t>ジシャ</t>
    </rPh>
    <rPh sb="2" eb="4">
      <t>キカイ</t>
    </rPh>
    <rPh sb="5" eb="6">
      <t>カギ</t>
    </rPh>
    <rPh sb="8" eb="11">
      <t>セイソウヒ</t>
    </rPh>
    <rPh sb="12" eb="15">
      <t>カイゾウヒ</t>
    </rPh>
    <rPh sb="15" eb="16">
      <t>フク</t>
    </rPh>
    <phoneticPr fontId="18"/>
  </si>
  <si>
    <t>自社機械並びに当社リース機械の運搬費</t>
    <rPh sb="0" eb="2">
      <t>ジシャ</t>
    </rPh>
    <rPh sb="2" eb="4">
      <t>キカイ</t>
    </rPh>
    <rPh sb="4" eb="5">
      <t>ナラ</t>
    </rPh>
    <rPh sb="7" eb="9">
      <t>トウシャ</t>
    </rPh>
    <rPh sb="12" eb="14">
      <t>キカイ</t>
    </rPh>
    <rPh sb="15" eb="18">
      <t>ウンパンヒ</t>
    </rPh>
    <phoneticPr fontId="11"/>
  </si>
  <si>
    <t>労務費,旅費,通勤費、宿泊費、その他経費</t>
    <rPh sb="0" eb="3">
      <t>ロウムヒ</t>
    </rPh>
    <rPh sb="4" eb="6">
      <t>リョヒ</t>
    </rPh>
    <rPh sb="7" eb="10">
      <t>ツウキンヒ</t>
    </rPh>
    <rPh sb="11" eb="14">
      <t>シュクハクヒ</t>
    </rPh>
    <rPh sb="17" eb="18">
      <t>タ</t>
    </rPh>
    <rPh sb="18" eb="20">
      <t>ケイヒ</t>
    </rPh>
    <phoneticPr fontId="18"/>
  </si>
  <si>
    <t>現場管理業務を行う代行社員並びに他社からの応援者の</t>
    <rPh sb="0" eb="2">
      <t>ゲンバ</t>
    </rPh>
    <rPh sb="2" eb="4">
      <t>カンリ</t>
    </rPh>
    <rPh sb="4" eb="6">
      <t>ギョウム</t>
    </rPh>
    <rPh sb="7" eb="8">
      <t>オコナ</t>
    </rPh>
    <rPh sb="9" eb="11">
      <t>ダイコウ</t>
    </rPh>
    <rPh sb="11" eb="13">
      <t>シャイン</t>
    </rPh>
    <rPh sb="13" eb="14">
      <t>ナラ</t>
    </rPh>
    <rPh sb="16" eb="18">
      <t>タシャ</t>
    </rPh>
    <rPh sb="21" eb="24">
      <t>オウエンシャ</t>
    </rPh>
    <phoneticPr fontId="18"/>
  </si>
  <si>
    <t>現場乗込準備並びに当該工事の報告書作成提出までに要する労務費</t>
    <rPh sb="0" eb="2">
      <t>ゲンバ</t>
    </rPh>
    <rPh sb="2" eb="4">
      <t>ノリコ</t>
    </rPh>
    <rPh sb="4" eb="6">
      <t>ジュンビ</t>
    </rPh>
    <rPh sb="6" eb="7">
      <t>ナラ</t>
    </rPh>
    <rPh sb="9" eb="11">
      <t>トウガイ</t>
    </rPh>
    <rPh sb="11" eb="13">
      <t>コウジ</t>
    </rPh>
    <rPh sb="14" eb="17">
      <t>ホウコクショ</t>
    </rPh>
    <rPh sb="17" eb="19">
      <t>サクセイ</t>
    </rPh>
    <rPh sb="19" eb="21">
      <t>テイシュツ</t>
    </rPh>
    <rPh sb="24" eb="25">
      <t>ヨウ</t>
    </rPh>
    <rPh sb="27" eb="30">
      <t>ロウムヒ</t>
    </rPh>
    <phoneticPr fontId="11"/>
  </si>
  <si>
    <t>現場支払コード表</t>
    <rPh sb="0" eb="2">
      <t>ゲンバ</t>
    </rPh>
    <rPh sb="2" eb="4">
      <t>シハラ</t>
    </rPh>
    <rPh sb="7" eb="8">
      <t>ヒョウ</t>
    </rPh>
    <phoneticPr fontId="2"/>
  </si>
  <si>
    <t>消費税</t>
    <rPh sb="0" eb="3">
      <t>しょうひぜい</t>
    </rPh>
    <phoneticPr fontId="2" type="Hiragana" alignment="distributed"/>
  </si>
  <si>
    <t>注意事項</t>
    <rPh sb="0" eb="2">
      <t>チュウイ</t>
    </rPh>
    <rPh sb="2" eb="4">
      <t>ジコウ</t>
    </rPh>
    <phoneticPr fontId="2"/>
  </si>
  <si>
    <t>印刷はプリンターによって範囲がずれるので微調整をして印刷して下さい。</t>
    <rPh sb="0" eb="2">
      <t>インサツ</t>
    </rPh>
    <rPh sb="12" eb="14">
      <t>ハンイ</t>
    </rPh>
    <rPh sb="20" eb="23">
      <t>ビチョウセイ</t>
    </rPh>
    <rPh sb="26" eb="28">
      <t>インサツ</t>
    </rPh>
    <rPh sb="30" eb="31">
      <t>クダ</t>
    </rPh>
    <phoneticPr fontId="2"/>
  </si>
  <si>
    <t>（印刷の余白設定・セルの高さを変える等）</t>
    <rPh sb="1" eb="3">
      <t>インサツ</t>
    </rPh>
    <rPh sb="4" eb="6">
      <t>ヨハク</t>
    </rPh>
    <rPh sb="6" eb="8">
      <t>セッテイ</t>
    </rPh>
    <rPh sb="12" eb="13">
      <t>タカ</t>
    </rPh>
    <rPh sb="15" eb="16">
      <t>カ</t>
    </rPh>
    <rPh sb="18" eb="19">
      <t>トウ</t>
    </rPh>
    <phoneticPr fontId="2"/>
  </si>
  <si>
    <t>①</t>
    <phoneticPr fontId="2"/>
  </si>
  <si>
    <t>②</t>
    <phoneticPr fontId="2"/>
  </si>
  <si>
    <t>郵便番号</t>
    <rPh sb="0" eb="2">
      <t>ユウビン</t>
    </rPh>
    <rPh sb="2" eb="4">
      <t>バンゴウ</t>
    </rPh>
    <phoneticPr fontId="2"/>
  </si>
  <si>
    <t>－</t>
    <phoneticPr fontId="2"/>
  </si>
  <si>
    <t>住所</t>
    <rPh sb="0" eb="2">
      <t>ジュウショ</t>
    </rPh>
    <phoneticPr fontId="2"/>
  </si>
  <si>
    <t>フリガナ</t>
    <phoneticPr fontId="2"/>
  </si>
  <si>
    <t>代表者</t>
    <rPh sb="0" eb="3">
      <t>ダイヒョウシャ</t>
    </rPh>
    <phoneticPr fontId="2"/>
  </si>
  <si>
    <t>代表取締役　＊＊　＊＊</t>
    <rPh sb="0" eb="2">
      <t>ダイヒョウ</t>
    </rPh>
    <rPh sb="2" eb="3">
      <t>ト</t>
    </rPh>
    <rPh sb="3" eb="4">
      <t>ジマリ</t>
    </rPh>
    <rPh sb="4" eb="5">
      <t>ヤク</t>
    </rPh>
    <phoneticPr fontId="2"/>
  </si>
  <si>
    <t>電話番号</t>
    <rPh sb="0" eb="2">
      <t>デンワ</t>
    </rPh>
    <rPh sb="2" eb="4">
      <t>バンゴウ</t>
    </rPh>
    <phoneticPr fontId="2"/>
  </si>
  <si>
    <t>０＊－＊＊＊＊－＊＊＊＊</t>
    <phoneticPr fontId="2"/>
  </si>
  <si>
    <t>取引先コード</t>
    <rPh sb="0" eb="2">
      <t>トリヒキ</t>
    </rPh>
    <rPh sb="2" eb="3">
      <t>サキ</t>
    </rPh>
    <phoneticPr fontId="2"/>
  </si>
  <si>
    <t>振込銀行データ</t>
    <rPh sb="0" eb="1">
      <t>フ</t>
    </rPh>
    <rPh sb="1" eb="2">
      <t>コ</t>
    </rPh>
    <rPh sb="2" eb="4">
      <t>ギンコウ</t>
    </rPh>
    <phoneticPr fontId="2"/>
  </si>
  <si>
    <t>銀行名</t>
    <rPh sb="0" eb="2">
      <t>ギンコウ</t>
    </rPh>
    <rPh sb="2" eb="3">
      <t>ナ</t>
    </rPh>
    <phoneticPr fontId="2"/>
  </si>
  <si>
    <t>口座名義</t>
    <rPh sb="0" eb="2">
      <t>コウザ</t>
    </rPh>
    <rPh sb="2" eb="4">
      <t>メイギ</t>
    </rPh>
    <phoneticPr fontId="2"/>
  </si>
  <si>
    <t>口座種類</t>
    <rPh sb="0" eb="2">
      <t>コウザ</t>
    </rPh>
    <rPh sb="2" eb="4">
      <t>シュルイ</t>
    </rPh>
    <phoneticPr fontId="2"/>
  </si>
  <si>
    <t>口座番号</t>
    <rPh sb="0" eb="2">
      <t>コウザ</t>
    </rPh>
    <rPh sb="2" eb="4">
      <t>バンゴウ</t>
    </rPh>
    <phoneticPr fontId="2"/>
  </si>
  <si>
    <t>伝票№</t>
    <rPh sb="0" eb="2">
      <t>でんぴょう</t>
    </rPh>
    <phoneticPr fontId="2" type="Hiragana" alignment="distributed"/>
  </si>
  <si>
    <t>御中</t>
    <rPh sb="0" eb="2">
      <t>オンチュウ</t>
    </rPh>
    <phoneticPr fontId="2"/>
  </si>
  <si>
    <t>印</t>
    <rPh sb="0" eb="1">
      <t>いん</t>
    </rPh>
    <phoneticPr fontId="2" type="Hiragana" alignment="distributed"/>
  </si>
  <si>
    <t>御中</t>
    <rPh sb="0" eb="2">
      <t>オンチュウ</t>
    </rPh>
    <phoneticPr fontId="2"/>
  </si>
  <si>
    <t>統一金融機関番号</t>
    <rPh sb="0" eb="2">
      <t>トウイツ</t>
    </rPh>
    <rPh sb="2" eb="4">
      <t>キンユウ</t>
    </rPh>
    <rPh sb="4" eb="6">
      <t>キカン</t>
    </rPh>
    <rPh sb="6" eb="8">
      <t>バンゴウ</t>
    </rPh>
    <phoneticPr fontId="2"/>
  </si>
  <si>
    <t>統一店番号</t>
    <rPh sb="0" eb="2">
      <t>トウイツ</t>
    </rPh>
    <rPh sb="2" eb="3">
      <t>テン</t>
    </rPh>
    <rPh sb="3" eb="5">
      <t>バンゴウ</t>
    </rPh>
    <phoneticPr fontId="2"/>
  </si>
  <si>
    <t>9876</t>
    <phoneticPr fontId="2"/>
  </si>
  <si>
    <t>543</t>
    <phoneticPr fontId="2"/>
  </si>
  <si>
    <t>【１】</t>
    <phoneticPr fontId="2"/>
  </si>
  <si>
    <t>（１）</t>
    <phoneticPr fontId="2"/>
  </si>
  <si>
    <t>・</t>
    <phoneticPr fontId="2"/>
  </si>
  <si>
    <t>※</t>
    <phoneticPr fontId="2"/>
  </si>
  <si>
    <t>（２）</t>
    <phoneticPr fontId="2"/>
  </si>
  <si>
    <t>【２】</t>
    <phoneticPr fontId="2"/>
  </si>
  <si>
    <t>工事名</t>
    <rPh sb="0" eb="2">
      <t>コウジ</t>
    </rPh>
    <rPh sb="2" eb="3">
      <t>ケンメイ</t>
    </rPh>
    <phoneticPr fontId="2"/>
  </si>
  <si>
    <t>請求金額</t>
    <rPh sb="0" eb="2">
      <t>セイキュウ</t>
    </rPh>
    <rPh sb="2" eb="4">
      <t>キンガク</t>
    </rPh>
    <phoneticPr fontId="2"/>
  </si>
  <si>
    <t>内容等</t>
    <rPh sb="0" eb="2">
      <t>ナイヨウ</t>
    </rPh>
    <rPh sb="2" eb="3">
      <t>ナド</t>
    </rPh>
    <phoneticPr fontId="2"/>
  </si>
  <si>
    <t>【３】</t>
    <phoneticPr fontId="2"/>
  </si>
  <si>
    <t>101</t>
    <phoneticPr fontId="2"/>
  </si>
  <si>
    <t>0054</t>
    <phoneticPr fontId="2"/>
  </si>
  <si>
    <t>請求ＮＯ</t>
    <rPh sb="0" eb="2">
      <t>セイキュウ</t>
    </rPh>
    <phoneticPr fontId="2"/>
  </si>
  <si>
    <t>納入会社データ入力</t>
    <rPh sb="0" eb="2">
      <t>ノウニュウ</t>
    </rPh>
    <rPh sb="2" eb="4">
      <t>カイシャ</t>
    </rPh>
    <rPh sb="7" eb="9">
      <t>ニュウリョク</t>
    </rPh>
    <phoneticPr fontId="2"/>
  </si>
  <si>
    <t>請求書の提出</t>
    <rPh sb="0" eb="3">
      <t>セイキュウショ</t>
    </rPh>
    <rPh sb="4" eb="6">
      <t>テイシュツ</t>
    </rPh>
    <phoneticPr fontId="2"/>
  </si>
  <si>
    <t>請求書は3枚１組で、①貴社控を除く②～③を小野田ケミコ</t>
    <rPh sb="0" eb="3">
      <t>せいきゅうしょ</t>
    </rPh>
    <rPh sb="5" eb="6">
      <t>まい</t>
    </rPh>
    <rPh sb="7" eb="8">
      <t>くみ</t>
    </rPh>
    <rPh sb="11" eb="13">
      <t>きしゃ</t>
    </rPh>
    <rPh sb="13" eb="14">
      <t>ひか</t>
    </rPh>
    <rPh sb="15" eb="16">
      <t>のぞ</t>
    </rPh>
    <rPh sb="21" eb="24">
      <t>おのだ</t>
    </rPh>
    <phoneticPr fontId="2" type="Hiragana" alignment="distributed"/>
  </si>
  <si>
    <t>但し、３月は決算月となりますので、月末までの締切とし</t>
    <rPh sb="0" eb="1">
      <t>ただ</t>
    </rPh>
    <rPh sb="4" eb="5">
      <t>つき</t>
    </rPh>
    <rPh sb="6" eb="8">
      <t>けっさん</t>
    </rPh>
    <rPh sb="8" eb="9">
      <t>づき</t>
    </rPh>
    <rPh sb="17" eb="19">
      <t>げつまつ</t>
    </rPh>
    <rPh sb="22" eb="23">
      <t>し</t>
    </rPh>
    <rPh sb="23" eb="24">
      <t>き</t>
    </rPh>
    <phoneticPr fontId="2" type="Hiragana" alignment="distributed"/>
  </si>
  <si>
    <t>翌月３日までに請求書を提出願います。</t>
    <rPh sb="0" eb="2">
      <t>よくげつ</t>
    </rPh>
    <rPh sb="3" eb="4">
      <t>ひ</t>
    </rPh>
    <rPh sb="7" eb="9">
      <t>せいきゅう</t>
    </rPh>
    <rPh sb="9" eb="10">
      <t>しょ</t>
    </rPh>
    <rPh sb="11" eb="13">
      <t>ていしゅつ</t>
    </rPh>
    <rPh sb="13" eb="14">
      <t>ねが</t>
    </rPh>
    <phoneticPr fontId="2" type="Hiragana" alignment="distributed"/>
  </si>
  <si>
    <t>扱いとなりますのでご留意願います。</t>
    <rPh sb="0" eb="1">
      <t>あつか</t>
    </rPh>
    <rPh sb="10" eb="12">
      <t>りゅうい</t>
    </rPh>
    <rPh sb="12" eb="13">
      <t>ねが</t>
    </rPh>
    <phoneticPr fontId="2" type="Hiragana" alignment="distributed"/>
  </si>
  <si>
    <t>科目項目</t>
    <rPh sb="0" eb="2">
      <t>かもく</t>
    </rPh>
    <rPh sb="2" eb="4">
      <t>こうもく</t>
    </rPh>
    <phoneticPr fontId="2" type="Hiragana" alignment="distributed"/>
  </si>
  <si>
    <t>③（現場担当者控）</t>
    <rPh sb="2" eb="4">
      <t>ゲンバ</t>
    </rPh>
    <rPh sb="4" eb="7">
      <t>タントウシャ</t>
    </rPh>
    <rPh sb="7" eb="8">
      <t>ヒカ</t>
    </rPh>
    <phoneticPr fontId="2"/>
  </si>
  <si>
    <t>部門コード</t>
    <rPh sb="0" eb="2">
      <t>ぶもん</t>
    </rPh>
    <phoneticPr fontId="2" type="Hiragana" alignment="distributed"/>
  </si>
  <si>
    <t>工事原価コード</t>
    <rPh sb="0" eb="2">
      <t>こうじ</t>
    </rPh>
    <rPh sb="2" eb="4">
      <t>げんか</t>
    </rPh>
    <phoneticPr fontId="2" type="Hiragana" alignment="distributed"/>
  </si>
  <si>
    <t>勘定科目</t>
    <rPh sb="0" eb="2">
      <t>かんじょう</t>
    </rPh>
    <rPh sb="2" eb="4">
      <t>かもく</t>
    </rPh>
    <phoneticPr fontId="2" type="Hiragana" alignment="distributed"/>
  </si>
  <si>
    <t>三井住友銀行</t>
    <rPh sb="0" eb="2">
      <t>ミツイ</t>
    </rPh>
    <rPh sb="2" eb="4">
      <t>スミトモ</t>
    </rPh>
    <rPh sb="4" eb="6">
      <t>ギンコウ</t>
    </rPh>
    <phoneticPr fontId="2"/>
  </si>
  <si>
    <t>本店営業部</t>
    <rPh sb="0" eb="2">
      <t>ホンテン</t>
    </rPh>
    <rPh sb="2" eb="4">
      <t>エイギョウ</t>
    </rPh>
    <rPh sb="4" eb="5">
      <t>ブ</t>
    </rPh>
    <phoneticPr fontId="2"/>
  </si>
  <si>
    <t>本支店</t>
    <rPh sb="0" eb="1">
      <t>ホン</t>
    </rPh>
    <rPh sb="1" eb="3">
      <t>シテン</t>
    </rPh>
    <phoneticPr fontId="2"/>
  </si>
  <si>
    <t>の箇所を入力して下さい。</t>
    <rPh sb="1" eb="3">
      <t>カショ</t>
    </rPh>
    <rPh sb="4" eb="6">
      <t>ニュウリョク</t>
    </rPh>
    <rPh sb="8" eb="9">
      <t>クダ</t>
    </rPh>
    <phoneticPr fontId="2"/>
  </si>
  <si>
    <t>請求内容が全て記載できない場合は、内訳書等（貴社様式）を</t>
    <rPh sb="0" eb="2">
      <t>せいきゅう</t>
    </rPh>
    <rPh sb="2" eb="4">
      <t>ないよう</t>
    </rPh>
    <rPh sb="5" eb="6">
      <t>すべ</t>
    </rPh>
    <rPh sb="7" eb="9">
      <t>きさい</t>
    </rPh>
    <rPh sb="13" eb="15">
      <t>ばあい</t>
    </rPh>
    <rPh sb="17" eb="19">
      <t>うちわけ</t>
    </rPh>
    <rPh sb="19" eb="20">
      <t>しょ</t>
    </rPh>
    <rPh sb="20" eb="21">
      <t>とう</t>
    </rPh>
    <rPh sb="22" eb="24">
      <t>きしゃ</t>
    </rPh>
    <rPh sb="24" eb="26">
      <t>ようしき</t>
    </rPh>
    <phoneticPr fontId="2" type="Hiragana" alignment="distributed"/>
  </si>
  <si>
    <t>添付して下さい。</t>
    <rPh sb="0" eb="2">
      <t>てんぷ</t>
    </rPh>
    <rPh sb="4" eb="5">
      <t>くだ</t>
    </rPh>
    <phoneticPr fontId="2" type="Hiragana" alignment="distributed"/>
  </si>
  <si>
    <t>鉄板リース</t>
    <rPh sb="0" eb="2">
      <t>テッパン</t>
    </rPh>
    <phoneticPr fontId="2"/>
  </si>
  <si>
    <t>登録番号</t>
    <rPh sb="0" eb="4">
      <t>トウロクバンゴウ</t>
    </rPh>
    <phoneticPr fontId="2"/>
  </si>
  <si>
    <t>T4011501010012</t>
    <phoneticPr fontId="2"/>
  </si>
  <si>
    <t>請求書NO,</t>
    <rPh sb="0" eb="2">
      <t>せいきゅう</t>
    </rPh>
    <rPh sb="2" eb="3">
      <t>しょ</t>
    </rPh>
    <phoneticPr fontId="2" type="Hiragana" alignment="distributed"/>
  </si>
  <si>
    <t>登録番号</t>
    <rPh sb="0" eb="4">
      <t>とうろくばんごう</t>
    </rPh>
    <phoneticPr fontId="2" type="Hiragana" alignment="distributed"/>
  </si>
  <si>
    <t>ＦＡＸ番号</t>
    <rPh sb="3" eb="5">
      <t>バンゴウ</t>
    </rPh>
    <phoneticPr fontId="2"/>
  </si>
  <si>
    <t>電話番号、ＦＡＸ番号入力して下さい。</t>
    <rPh sb="0" eb="4">
      <t>デンワバンゴウ</t>
    </rPh>
    <rPh sb="8" eb="10">
      <t>バンゴウ</t>
    </rPh>
    <rPh sb="10" eb="12">
      <t>ニュウリョク</t>
    </rPh>
    <rPh sb="14" eb="15">
      <t>クダ</t>
    </rPh>
    <phoneticPr fontId="2"/>
  </si>
  <si>
    <t>当座預金</t>
  </si>
  <si>
    <t>工事名を入力して下さい</t>
    <rPh sb="0" eb="2">
      <t>コウジ</t>
    </rPh>
    <rPh sb="2" eb="3">
      <t>メイ</t>
    </rPh>
    <rPh sb="4" eb="6">
      <t>ニュウリョク</t>
    </rPh>
    <rPh sb="8" eb="9">
      <t>クダ</t>
    </rPh>
    <phoneticPr fontId="32"/>
  </si>
  <si>
    <t>工事番号</t>
    <rPh sb="0" eb="2">
      <t>コウジ</t>
    </rPh>
    <rPh sb="2" eb="4">
      <t>バンゴウ</t>
    </rPh>
    <phoneticPr fontId="2"/>
  </si>
  <si>
    <t>工事担当者</t>
    <rPh sb="0" eb="2">
      <t>コウジ</t>
    </rPh>
    <rPh sb="2" eb="5">
      <t>タントウシャ</t>
    </rPh>
    <phoneticPr fontId="2"/>
  </si>
  <si>
    <t>必要に応じて御社の請求管理用に入力下さい（入力は任意）</t>
    <rPh sb="0" eb="2">
      <t>ヒツヨウ</t>
    </rPh>
    <rPh sb="3" eb="4">
      <t>オウ</t>
    </rPh>
    <rPh sb="6" eb="8">
      <t>オンシャ</t>
    </rPh>
    <rPh sb="9" eb="11">
      <t>セイキュウ</t>
    </rPh>
    <rPh sb="11" eb="13">
      <t>カンリ</t>
    </rPh>
    <rPh sb="13" eb="14">
      <t>ヨウ</t>
    </rPh>
    <rPh sb="15" eb="17">
      <t>ニュウリョク</t>
    </rPh>
    <rPh sb="17" eb="18">
      <t>クダ</t>
    </rPh>
    <rPh sb="21" eb="23">
      <t>ニュウリョク</t>
    </rPh>
    <rPh sb="24" eb="26">
      <t>ニンイ</t>
    </rPh>
    <phoneticPr fontId="32"/>
  </si>
  <si>
    <t>請求書に添付する御社の内訳明細書等の枚数を入力下さい</t>
    <rPh sb="0" eb="3">
      <t>セイキュウショ</t>
    </rPh>
    <rPh sb="4" eb="6">
      <t>テンプ</t>
    </rPh>
    <rPh sb="8" eb="10">
      <t>オンシャ</t>
    </rPh>
    <rPh sb="11" eb="13">
      <t>ウチワケ</t>
    </rPh>
    <rPh sb="13" eb="15">
      <t>メイサイ</t>
    </rPh>
    <rPh sb="15" eb="16">
      <t>ショ</t>
    </rPh>
    <rPh sb="16" eb="17">
      <t>トウ</t>
    </rPh>
    <rPh sb="18" eb="20">
      <t>マイスウ</t>
    </rPh>
    <rPh sb="21" eb="23">
      <t>ニュウリョク</t>
    </rPh>
    <rPh sb="23" eb="24">
      <t>クダ</t>
    </rPh>
    <phoneticPr fontId="32"/>
  </si>
  <si>
    <t>事業場</t>
    <rPh sb="0" eb="3">
      <t>ジギョウジョウ</t>
    </rPh>
    <phoneticPr fontId="2"/>
  </si>
  <si>
    <t>税区分</t>
    <rPh sb="0" eb="3">
      <t>ぜいくぶん</t>
    </rPh>
    <phoneticPr fontId="2" type="Hiragana" alignment="distributed"/>
  </si>
  <si>
    <t>※請求内容が記載できない場合は、請求金額の総額を入力の上　　　　　　御社様式の請求書もしくは内訳明細書を添付して下さい。</t>
    <rPh sb="1" eb="3">
      <t>セイキュウ</t>
    </rPh>
    <rPh sb="3" eb="5">
      <t>ナイヨウ</t>
    </rPh>
    <rPh sb="6" eb="8">
      <t>キサイ</t>
    </rPh>
    <rPh sb="12" eb="14">
      <t>バアイ</t>
    </rPh>
    <rPh sb="16" eb="19">
      <t>セイキュウキン</t>
    </rPh>
    <rPh sb="19" eb="20">
      <t>ガク</t>
    </rPh>
    <rPh sb="21" eb="23">
      <t>ソウガク</t>
    </rPh>
    <rPh sb="24" eb="26">
      <t>ニュウリョク</t>
    </rPh>
    <rPh sb="27" eb="28">
      <t>ウエ</t>
    </rPh>
    <rPh sb="34" eb="36">
      <t>オンシャ</t>
    </rPh>
    <rPh sb="36" eb="38">
      <t>ヨウシキ</t>
    </rPh>
    <rPh sb="39" eb="42">
      <t>セイキュウショ</t>
    </rPh>
    <rPh sb="46" eb="48">
      <t>ウチワケ</t>
    </rPh>
    <rPh sb="48" eb="51">
      <t>メイサイショ</t>
    </rPh>
    <rPh sb="52" eb="54">
      <t>テンプ</t>
    </rPh>
    <rPh sb="56" eb="57">
      <t>クダ</t>
    </rPh>
    <phoneticPr fontId="2"/>
  </si>
  <si>
    <t>請求年は西暦で入力して下さい。</t>
    <rPh sb="0" eb="2">
      <t>セイキュウ</t>
    </rPh>
    <rPh sb="2" eb="3">
      <t>ネン</t>
    </rPh>
    <rPh sb="4" eb="6">
      <t>セイレキ</t>
    </rPh>
    <rPh sb="7" eb="9">
      <t>ニュウリョク</t>
    </rPh>
    <rPh sb="11" eb="12">
      <t>クダ</t>
    </rPh>
    <phoneticPr fontId="32"/>
  </si>
  <si>
    <t>事業場を入力して下さい。</t>
    <rPh sb="0" eb="3">
      <t>ジギョウジョウ</t>
    </rPh>
    <rPh sb="4" eb="6">
      <t>ニュウリョク</t>
    </rPh>
    <rPh sb="8" eb="9">
      <t>クダ</t>
    </rPh>
    <phoneticPr fontId="32"/>
  </si>
  <si>
    <t>社名を入力して下さい。</t>
    <rPh sb="0" eb="2">
      <t>シャメイ</t>
    </rPh>
    <rPh sb="3" eb="5">
      <t>ニュウリョク</t>
    </rPh>
    <rPh sb="7" eb="8">
      <t>クダ</t>
    </rPh>
    <phoneticPr fontId="32"/>
  </si>
  <si>
    <t>郵便番号、住所を入力して下さい。</t>
    <rPh sb="0" eb="4">
      <t>ユウビンバンゴウ</t>
    </rPh>
    <rPh sb="5" eb="7">
      <t>ジュウショ</t>
    </rPh>
    <rPh sb="8" eb="10">
      <t>ニュウリョク</t>
    </rPh>
    <rPh sb="12" eb="13">
      <t>クダ</t>
    </rPh>
    <phoneticPr fontId="32"/>
  </si>
  <si>
    <t>代表者役職、氏名を入力して下さい。</t>
    <rPh sb="0" eb="3">
      <t>ダイヒョウシャ</t>
    </rPh>
    <rPh sb="3" eb="5">
      <t>ヤクショク</t>
    </rPh>
    <rPh sb="6" eb="8">
      <t>シメイ</t>
    </rPh>
    <rPh sb="9" eb="11">
      <t>ニュウリョク</t>
    </rPh>
    <rPh sb="13" eb="14">
      <t>クダ</t>
    </rPh>
    <phoneticPr fontId="32"/>
  </si>
  <si>
    <t>工事番号を入力する場合は弊社担当者へお問合せ下さい。</t>
    <rPh sb="0" eb="2">
      <t>コウジ</t>
    </rPh>
    <rPh sb="2" eb="4">
      <t>バンゴウ</t>
    </rPh>
    <rPh sb="5" eb="7">
      <t>ニュウリョク</t>
    </rPh>
    <rPh sb="9" eb="11">
      <t>バアイ</t>
    </rPh>
    <rPh sb="12" eb="14">
      <t>ヘイシャ</t>
    </rPh>
    <rPh sb="14" eb="17">
      <t>タントウシャ</t>
    </rPh>
    <rPh sb="19" eb="21">
      <t>トイアワ</t>
    </rPh>
    <rPh sb="22" eb="23">
      <t>クダ</t>
    </rPh>
    <phoneticPr fontId="32"/>
  </si>
  <si>
    <t>弊社の工事担当者を入力して下さい。</t>
    <rPh sb="0" eb="2">
      <t>ヘイシャ</t>
    </rPh>
    <rPh sb="3" eb="5">
      <t>コウジ</t>
    </rPh>
    <rPh sb="5" eb="8">
      <t>タントウシャ</t>
    </rPh>
    <rPh sb="9" eb="11">
      <t>ニュウリョク</t>
    </rPh>
    <rPh sb="13" eb="14">
      <t>クダ</t>
    </rPh>
    <phoneticPr fontId="32"/>
  </si>
  <si>
    <t>特記事項等ありましたら備考欄へ入力願います。</t>
    <rPh sb="0" eb="2">
      <t>トッキ</t>
    </rPh>
    <rPh sb="2" eb="4">
      <t>ジコウ</t>
    </rPh>
    <rPh sb="4" eb="5">
      <t>トウ</t>
    </rPh>
    <rPh sb="11" eb="14">
      <t>ビコウラン</t>
    </rPh>
    <rPh sb="15" eb="17">
      <t>ニュウリョク</t>
    </rPh>
    <rPh sb="17" eb="18">
      <t>ネガ</t>
    </rPh>
    <phoneticPr fontId="32"/>
  </si>
  <si>
    <t>適格請求書発行事業者登録番号を入力してください。(インボイス要件）</t>
    <rPh sb="0" eb="2">
      <t>テキカク</t>
    </rPh>
    <rPh sb="2" eb="5">
      <t>セイキュウショ</t>
    </rPh>
    <rPh sb="5" eb="7">
      <t>ハッコウ</t>
    </rPh>
    <rPh sb="7" eb="10">
      <t>ジギョウシャ</t>
    </rPh>
    <rPh sb="10" eb="12">
      <t>トウロク</t>
    </rPh>
    <rPh sb="12" eb="14">
      <t>バンゴウ</t>
    </rPh>
    <rPh sb="15" eb="17">
      <t>ニュウリョク</t>
    </rPh>
    <rPh sb="30" eb="32">
      <t>ヨウケン</t>
    </rPh>
    <phoneticPr fontId="32"/>
  </si>
  <si>
    <t>工事番号</t>
    <rPh sb="0" eb="4">
      <t>こうじばんごう</t>
    </rPh>
    <phoneticPr fontId="2" type="Hiragana" alignment="distributed"/>
  </si>
  <si>
    <t>初期入力シート</t>
    <rPh sb="0" eb="2">
      <t>ショキ</t>
    </rPh>
    <rPh sb="2" eb="4">
      <t>ニュウリョク</t>
    </rPh>
    <phoneticPr fontId="2"/>
  </si>
  <si>
    <t>御社の会社データを入力して下さい。</t>
    <rPh sb="0" eb="2">
      <t>オンシャ</t>
    </rPh>
    <rPh sb="3" eb="5">
      <t>カイシャ</t>
    </rPh>
    <rPh sb="9" eb="11">
      <t>ニュウリョク</t>
    </rPh>
    <rPh sb="13" eb="14">
      <t>クダ</t>
    </rPh>
    <phoneticPr fontId="2"/>
  </si>
  <si>
    <t>入力項目</t>
    <rPh sb="0" eb="2">
      <t>ニュウリョク</t>
    </rPh>
    <rPh sb="2" eb="4">
      <t>コウモク</t>
    </rPh>
    <phoneticPr fontId="2"/>
  </si>
  <si>
    <t>郵便番号、住所、会社名、取引先コードを入力して下さい。</t>
    <rPh sb="0" eb="4">
      <t>ユウビンバンゴウ</t>
    </rPh>
    <rPh sb="5" eb="7">
      <t>ジュウショ</t>
    </rPh>
    <rPh sb="8" eb="10">
      <t>カイシャ</t>
    </rPh>
    <rPh sb="10" eb="11">
      <t>メイ</t>
    </rPh>
    <rPh sb="12" eb="14">
      <t>トリヒキ</t>
    </rPh>
    <rPh sb="14" eb="15">
      <t>サキ</t>
    </rPh>
    <rPh sb="19" eb="21">
      <t>ニュウリョク</t>
    </rPh>
    <rPh sb="23" eb="24">
      <t>クダ</t>
    </rPh>
    <phoneticPr fontId="18"/>
  </si>
  <si>
    <t>振込銀行データ</t>
    <rPh sb="0" eb="2">
      <t>フリコ</t>
    </rPh>
    <rPh sb="2" eb="4">
      <t>ギンコウ</t>
    </rPh>
    <phoneticPr fontId="2"/>
  </si>
  <si>
    <t>御社の振込先口座情報を入力願います。</t>
    <rPh sb="0" eb="2">
      <t>オンシャ</t>
    </rPh>
    <rPh sb="3" eb="5">
      <t>フリコミ</t>
    </rPh>
    <rPh sb="5" eb="6">
      <t>サキ</t>
    </rPh>
    <rPh sb="6" eb="8">
      <t>コウザ</t>
    </rPh>
    <rPh sb="8" eb="10">
      <t>ジョウホウ</t>
    </rPh>
    <rPh sb="11" eb="13">
      <t>ニュウリョク</t>
    </rPh>
    <rPh sb="13" eb="14">
      <t>ネガ</t>
    </rPh>
    <phoneticPr fontId="2"/>
  </si>
  <si>
    <t>銀行名、統一金融機関ｺｰﾄﾞ、銀行支店名、統一店番号、貴社名、口座名義</t>
    <rPh sb="0" eb="2">
      <t>ギンコウ</t>
    </rPh>
    <rPh sb="2" eb="3">
      <t>メイ</t>
    </rPh>
    <rPh sb="4" eb="6">
      <t>トウイツ</t>
    </rPh>
    <rPh sb="6" eb="8">
      <t>キンユウ</t>
    </rPh>
    <rPh sb="8" eb="10">
      <t>キカン</t>
    </rPh>
    <rPh sb="15" eb="17">
      <t>ギンコウ</t>
    </rPh>
    <rPh sb="17" eb="19">
      <t>シテン</t>
    </rPh>
    <rPh sb="19" eb="20">
      <t>メイ</t>
    </rPh>
    <rPh sb="21" eb="23">
      <t>トウイツ</t>
    </rPh>
    <rPh sb="23" eb="24">
      <t>テン</t>
    </rPh>
    <rPh sb="24" eb="26">
      <t>バンゴウ</t>
    </rPh>
    <rPh sb="27" eb="29">
      <t>キシャ</t>
    </rPh>
    <rPh sb="29" eb="30">
      <t>メイ</t>
    </rPh>
    <rPh sb="31" eb="33">
      <t>コウザ</t>
    </rPh>
    <rPh sb="33" eb="35">
      <t>メイギ</t>
    </rPh>
    <phoneticPr fontId="2"/>
  </si>
  <si>
    <t>口座種類（普通、当座）、口座番号</t>
    <rPh sb="0" eb="2">
      <t>コウザ</t>
    </rPh>
    <rPh sb="2" eb="4">
      <t>シュルイ</t>
    </rPh>
    <rPh sb="5" eb="7">
      <t>フツウ</t>
    </rPh>
    <rPh sb="8" eb="10">
      <t>トウザ</t>
    </rPh>
    <rPh sb="12" eb="14">
      <t>コウザ</t>
    </rPh>
    <rPh sb="14" eb="16">
      <t>バンゴウ</t>
    </rPh>
    <phoneticPr fontId="2"/>
  </si>
  <si>
    <t>請求データ入力シート</t>
    <rPh sb="0" eb="2">
      <t>セイキュウ</t>
    </rPh>
    <rPh sb="5" eb="7">
      <t>ニュウリョク</t>
    </rPh>
    <phoneticPr fontId="2"/>
  </si>
  <si>
    <t>該当工事の現場データを入力願います。</t>
    <rPh sb="0" eb="2">
      <t>ガイトウ</t>
    </rPh>
    <rPh sb="2" eb="4">
      <t>コウジ</t>
    </rPh>
    <rPh sb="5" eb="7">
      <t>ゲンバ</t>
    </rPh>
    <rPh sb="11" eb="13">
      <t>ニュウリョク</t>
    </rPh>
    <rPh sb="13" eb="14">
      <t>ネガ</t>
    </rPh>
    <phoneticPr fontId="2"/>
  </si>
  <si>
    <t>請求年月日、工事名、工事番号、弊社現場担当者名、請求NO、内訳明細枚数</t>
    <rPh sb="0" eb="2">
      <t>セイキュウ</t>
    </rPh>
    <rPh sb="2" eb="5">
      <t>ネンガッピ</t>
    </rPh>
    <rPh sb="6" eb="8">
      <t>コウジ</t>
    </rPh>
    <rPh sb="8" eb="9">
      <t>メイ</t>
    </rPh>
    <rPh sb="10" eb="12">
      <t>コウジ</t>
    </rPh>
    <rPh sb="12" eb="14">
      <t>バンゴウ</t>
    </rPh>
    <rPh sb="15" eb="17">
      <t>ヘイシャ</t>
    </rPh>
    <rPh sb="17" eb="19">
      <t>ゲンバ</t>
    </rPh>
    <rPh sb="19" eb="22">
      <t>タントウシャ</t>
    </rPh>
    <rPh sb="22" eb="23">
      <t>メイ</t>
    </rPh>
    <rPh sb="24" eb="26">
      <t>セイキュウ</t>
    </rPh>
    <rPh sb="29" eb="31">
      <t>ウチワケ</t>
    </rPh>
    <rPh sb="31" eb="33">
      <t>メイサイ</t>
    </rPh>
    <rPh sb="33" eb="35">
      <t>マイスウ</t>
    </rPh>
    <phoneticPr fontId="2"/>
  </si>
  <si>
    <t>工事番号は、弊社現場担当者へお問合せ願います。</t>
    <rPh sb="2" eb="4">
      <t>バンゴウ</t>
    </rPh>
    <rPh sb="6" eb="8">
      <t>ヘイシャ</t>
    </rPh>
    <rPh sb="8" eb="10">
      <t>ゲンバ</t>
    </rPh>
    <rPh sb="10" eb="13">
      <t>タントウシャ</t>
    </rPh>
    <phoneticPr fontId="2"/>
  </si>
  <si>
    <t>数量、単価、内容等</t>
    <rPh sb="0" eb="2">
      <t>スウリョウ</t>
    </rPh>
    <rPh sb="3" eb="5">
      <t>タンカ</t>
    </rPh>
    <rPh sb="6" eb="8">
      <t>ナイヨウ</t>
    </rPh>
    <rPh sb="8" eb="9">
      <t>トウ</t>
    </rPh>
    <phoneticPr fontId="2"/>
  </si>
  <si>
    <t>請求書に記載しきれない場合は請求金額総額を入力の上</t>
    <rPh sb="0" eb="2">
      <t>セイキュウ</t>
    </rPh>
    <rPh sb="2" eb="3">
      <t>ショ</t>
    </rPh>
    <rPh sb="4" eb="6">
      <t>キサイ</t>
    </rPh>
    <rPh sb="11" eb="13">
      <t>バアイ</t>
    </rPh>
    <rPh sb="14" eb="16">
      <t>セイキュウ</t>
    </rPh>
    <rPh sb="16" eb="18">
      <t>キンガク</t>
    </rPh>
    <rPh sb="18" eb="20">
      <t>ソウガク</t>
    </rPh>
    <rPh sb="21" eb="23">
      <t>ニュウリョク</t>
    </rPh>
    <rPh sb="24" eb="25">
      <t>ウエ</t>
    </rPh>
    <phoneticPr fontId="2"/>
  </si>
  <si>
    <t>内訳明細等（御社様式）を添付して下さい。</t>
    <rPh sb="0" eb="2">
      <t>ウチワケ</t>
    </rPh>
    <rPh sb="2" eb="4">
      <t>メイサイ</t>
    </rPh>
    <rPh sb="4" eb="5">
      <t>トウ</t>
    </rPh>
    <rPh sb="6" eb="8">
      <t>オンシャ</t>
    </rPh>
    <rPh sb="8" eb="10">
      <t>ヨウシキ</t>
    </rPh>
    <rPh sb="12" eb="14">
      <t>テンプ</t>
    </rPh>
    <rPh sb="16" eb="17">
      <t>クダ</t>
    </rPh>
    <phoneticPr fontId="2"/>
  </si>
  <si>
    <t>請求書印刷・提出</t>
    <rPh sb="0" eb="2">
      <t>セイキュウ</t>
    </rPh>
    <rPh sb="2" eb="3">
      <t>ショ</t>
    </rPh>
    <rPh sb="3" eb="5">
      <t>インサツ</t>
    </rPh>
    <rPh sb="6" eb="8">
      <t>テイシュツ</t>
    </rPh>
    <phoneticPr fontId="2"/>
  </si>
  <si>
    <t>請求書用紙印刷</t>
    <rPh sb="0" eb="3">
      <t>セイキュウショ</t>
    </rPh>
    <rPh sb="3" eb="5">
      <t>ヨウシ</t>
    </rPh>
    <rPh sb="5" eb="7">
      <t>インサツ</t>
    </rPh>
    <phoneticPr fontId="2"/>
  </si>
  <si>
    <t>上記項目の入力が終わりましたら、請求書用紙シートを印刷してください。</t>
    <rPh sb="0" eb="2">
      <t>ジョウキ</t>
    </rPh>
    <rPh sb="2" eb="4">
      <t>コウモク</t>
    </rPh>
    <rPh sb="5" eb="7">
      <t>ニュウリョク</t>
    </rPh>
    <rPh sb="8" eb="9">
      <t>オ</t>
    </rPh>
    <rPh sb="16" eb="19">
      <t>セイキュウショ</t>
    </rPh>
    <rPh sb="19" eb="21">
      <t>ヨウシ</t>
    </rPh>
    <rPh sb="25" eb="27">
      <t>インサツ</t>
    </rPh>
    <phoneticPr fontId="2"/>
  </si>
  <si>
    <t>印刷は①貴社控②経理部提出用③現場担当者控の３枚が印刷されます。</t>
    <rPh sb="0" eb="2">
      <t>インサツ</t>
    </rPh>
    <rPh sb="8" eb="11">
      <t>ケイリブ</t>
    </rPh>
    <rPh sb="11" eb="13">
      <t>テイシュツ</t>
    </rPh>
    <rPh sb="13" eb="14">
      <t>ヨウ</t>
    </rPh>
    <rPh sb="15" eb="17">
      <t>ゲンバ</t>
    </rPh>
    <rPh sb="17" eb="20">
      <t>タントウシャ</t>
    </rPh>
    <rPh sb="20" eb="21">
      <t>ヒカ</t>
    </rPh>
    <rPh sb="23" eb="24">
      <t>マイ</t>
    </rPh>
    <rPh sb="25" eb="27">
      <t>インサツ</t>
    </rPh>
    <phoneticPr fontId="18"/>
  </si>
  <si>
    <t>請求書（②経理部提出用）に貴社印を押印し、（③現場担当者控）の２枚を</t>
    <rPh sb="0" eb="3">
      <t>セイキュウショ</t>
    </rPh>
    <rPh sb="5" eb="8">
      <t>ケイリブ</t>
    </rPh>
    <rPh sb="8" eb="11">
      <t>テイシュツヨウ</t>
    </rPh>
    <rPh sb="13" eb="15">
      <t>キシャ</t>
    </rPh>
    <rPh sb="15" eb="16">
      <t>イン</t>
    </rPh>
    <rPh sb="17" eb="19">
      <t>オウイン</t>
    </rPh>
    <rPh sb="23" eb="25">
      <t>ゲンバ</t>
    </rPh>
    <rPh sb="25" eb="27">
      <t>タントウ</t>
    </rPh>
    <rPh sb="27" eb="28">
      <t>シャ</t>
    </rPh>
    <rPh sb="28" eb="29">
      <t>ヒカ</t>
    </rPh>
    <rPh sb="32" eb="33">
      <t>マイ</t>
    </rPh>
    <phoneticPr fontId="2"/>
  </si>
  <si>
    <t>現場担当者宛にご提出願います。</t>
    <rPh sb="0" eb="2">
      <t>ゲンバ</t>
    </rPh>
    <rPh sb="2" eb="5">
      <t>タントウシャ</t>
    </rPh>
    <rPh sb="5" eb="6">
      <t>アテ</t>
    </rPh>
    <rPh sb="8" eb="10">
      <t>テイシュツ</t>
    </rPh>
    <rPh sb="10" eb="11">
      <t>ネガ</t>
    </rPh>
    <phoneticPr fontId="18"/>
  </si>
  <si>
    <t>データは水色のセルのみ入力して下さい。</t>
    <rPh sb="4" eb="6">
      <t>ミズイロ</t>
    </rPh>
    <rPh sb="11" eb="13">
      <t>ニュウリョク</t>
    </rPh>
    <rPh sb="15" eb="16">
      <t>クダ</t>
    </rPh>
    <phoneticPr fontId="2"/>
  </si>
  <si>
    <t>欄</t>
    <rPh sb="0" eb="1">
      <t>ラン</t>
    </rPh>
    <phoneticPr fontId="2"/>
  </si>
  <si>
    <t>③</t>
    <phoneticPr fontId="2"/>
  </si>
  <si>
    <t>その他ご不明な点がございましたら、現場担当者もしくは各事業場へ</t>
    <rPh sb="2" eb="3">
      <t>ホカ</t>
    </rPh>
    <rPh sb="4" eb="6">
      <t>フメイ</t>
    </rPh>
    <rPh sb="7" eb="8">
      <t>テン</t>
    </rPh>
    <rPh sb="17" eb="19">
      <t>ゲンバ</t>
    </rPh>
    <rPh sb="19" eb="22">
      <t>タントウシャ</t>
    </rPh>
    <rPh sb="26" eb="27">
      <t>カク</t>
    </rPh>
    <rPh sb="27" eb="30">
      <t>ジギョウジョウ</t>
    </rPh>
    <phoneticPr fontId="18"/>
  </si>
  <si>
    <t>お問い合わせ下さい。</t>
    <rPh sb="1" eb="2">
      <t>ト</t>
    </rPh>
    <rPh sb="3" eb="4">
      <t>ア</t>
    </rPh>
    <rPh sb="6" eb="7">
      <t>クダ</t>
    </rPh>
    <phoneticPr fontId="18"/>
  </si>
  <si>
    <t>取引先コードがご不明な場合は弊社経理部もしくは請求書提出先の業務部までご問い合わせ願います。</t>
    <rPh sb="0" eb="2">
      <t>トリヒキ</t>
    </rPh>
    <rPh sb="2" eb="3">
      <t>サキ</t>
    </rPh>
    <rPh sb="8" eb="10">
      <t>フメイ</t>
    </rPh>
    <rPh sb="11" eb="13">
      <t>バアイ</t>
    </rPh>
    <rPh sb="14" eb="16">
      <t>ヘイシャ</t>
    </rPh>
    <rPh sb="16" eb="19">
      <t>ケイリブ</t>
    </rPh>
    <rPh sb="23" eb="26">
      <t>セイキュウショ</t>
    </rPh>
    <rPh sb="26" eb="28">
      <t>テイシュツ</t>
    </rPh>
    <rPh sb="28" eb="29">
      <t>サキ</t>
    </rPh>
    <rPh sb="30" eb="33">
      <t>ギョウムブ</t>
    </rPh>
    <rPh sb="36" eb="37">
      <t>ト</t>
    </rPh>
    <rPh sb="38" eb="39">
      <t>ア</t>
    </rPh>
    <rPh sb="41" eb="42">
      <t>ネガ</t>
    </rPh>
    <phoneticPr fontId="2"/>
  </si>
  <si>
    <t>振込口座の変更がございましたら、弊社経理部もしくは請求書提出先業務部までご連絡願います。</t>
    <rPh sb="0" eb="2">
      <t>フリコミ</t>
    </rPh>
    <rPh sb="2" eb="4">
      <t>コウザ</t>
    </rPh>
    <rPh sb="5" eb="7">
      <t>ヘンコウ</t>
    </rPh>
    <rPh sb="16" eb="18">
      <t>ヘイシャ</t>
    </rPh>
    <rPh sb="18" eb="21">
      <t>ケイリブ</t>
    </rPh>
    <rPh sb="25" eb="28">
      <t>セイキュウショ</t>
    </rPh>
    <rPh sb="28" eb="30">
      <t>テイシュツ</t>
    </rPh>
    <rPh sb="30" eb="31">
      <t>サキ</t>
    </rPh>
    <rPh sb="31" eb="34">
      <t>ギョウムブ</t>
    </rPh>
    <rPh sb="36" eb="39">
      <t>ゴレンラク</t>
    </rPh>
    <rPh sb="39" eb="40">
      <t>ネガ</t>
    </rPh>
    <phoneticPr fontId="2"/>
  </si>
  <si>
    <t>工事本部</t>
  </si>
  <si>
    <t>河川改修工事</t>
    <rPh sb="0" eb="2">
      <t>カセン</t>
    </rPh>
    <rPh sb="2" eb="4">
      <t>カイシュウ</t>
    </rPh>
    <rPh sb="4" eb="6">
      <t>コウジ</t>
    </rPh>
    <phoneticPr fontId="2"/>
  </si>
  <si>
    <t>足場鋼材</t>
    <rPh sb="0" eb="2">
      <t>アシバ</t>
    </rPh>
    <rPh sb="2" eb="4">
      <t>コウザイ</t>
    </rPh>
    <phoneticPr fontId="2"/>
  </si>
  <si>
    <t>仮設運搬費</t>
    <rPh sb="0" eb="2">
      <t>カセツ</t>
    </rPh>
    <rPh sb="2" eb="5">
      <t>ウンパンヒ</t>
    </rPh>
    <phoneticPr fontId="2"/>
  </si>
  <si>
    <t>小野田ケミコ株式会社</t>
    <rPh sb="0" eb="3">
      <t>オノダ</t>
    </rPh>
    <rPh sb="6" eb="10">
      <t>カブシキカイシャ</t>
    </rPh>
    <phoneticPr fontId="2"/>
  </si>
  <si>
    <t>1007046</t>
    <phoneticPr fontId="2"/>
  </si>
  <si>
    <t>001</t>
    <phoneticPr fontId="2"/>
  </si>
  <si>
    <t>1624141</t>
    <phoneticPr fontId="2"/>
  </si>
  <si>
    <t>KT23040500</t>
    <phoneticPr fontId="2"/>
  </si>
  <si>
    <t>会社名</t>
    <rPh sb="0" eb="2">
      <t>カイシャ</t>
    </rPh>
    <rPh sb="2" eb="3">
      <t>メイ</t>
    </rPh>
    <phoneticPr fontId="2"/>
  </si>
  <si>
    <t>東京都千代田区神田錦町3-21</t>
    <rPh sb="0" eb="3">
      <t>トウキョウト</t>
    </rPh>
    <rPh sb="3" eb="7">
      <t>チヨダク</t>
    </rPh>
    <rPh sb="7" eb="9">
      <t>カンダ</t>
    </rPh>
    <rPh sb="9" eb="11">
      <t>ニシキマチ</t>
    </rPh>
    <phoneticPr fontId="2"/>
  </si>
  <si>
    <t>オノダケミコ(カ</t>
    <phoneticPr fontId="2"/>
  </si>
  <si>
    <t>ｵﾉﾀﾞｹﾐｺ(ｶ</t>
    <phoneticPr fontId="2"/>
  </si>
  <si>
    <t>仮設運搬費(1102019000)</t>
  </si>
  <si>
    <t>税区分</t>
    <rPh sb="0" eb="3">
      <t>ゼイクブン</t>
    </rPh>
    <phoneticPr fontId="2"/>
  </si>
  <si>
    <t>税抜金額</t>
    <rPh sb="0" eb="2">
      <t>ゼイヌ</t>
    </rPh>
    <rPh sb="2" eb="4">
      <t>キンガク</t>
    </rPh>
    <phoneticPr fontId="2"/>
  </si>
  <si>
    <t>税抜金額</t>
    <rPh sb="0" eb="4">
      <t>ゼイバツキンガク</t>
    </rPh>
    <phoneticPr fontId="2"/>
  </si>
  <si>
    <t>消費税</t>
    <rPh sb="0" eb="3">
      <t>ショウヒゼイ</t>
    </rPh>
    <phoneticPr fontId="2"/>
  </si>
  <si>
    <t>請求金額</t>
    <rPh sb="0" eb="4">
      <t>セイキュウキンガク</t>
    </rPh>
    <phoneticPr fontId="2"/>
  </si>
  <si>
    <t>対象外</t>
  </si>
  <si>
    <t>飲料水</t>
    <rPh sb="0" eb="3">
      <t>インリョウスイ</t>
    </rPh>
    <phoneticPr fontId="2"/>
  </si>
  <si>
    <t>合　計</t>
    <rPh sb="0" eb="1">
      <t>ゴウ</t>
    </rPh>
    <rPh sb="2" eb="3">
      <t>ケイ</t>
    </rPh>
    <phoneticPr fontId="2"/>
  </si>
  <si>
    <t>(税率10.0％)</t>
    <rPh sb="1" eb="3">
      <t>ゼイリツ</t>
    </rPh>
    <phoneticPr fontId="2"/>
  </si>
  <si>
    <t>(税率 8.0％)</t>
    <rPh sb="1" eb="3">
      <t>ゼイリツ</t>
    </rPh>
    <phoneticPr fontId="2"/>
  </si>
  <si>
    <t>KT23050100</t>
    <phoneticPr fontId="2" type="Hiragana" alignment="distributed"/>
  </si>
  <si>
    <t>本体金額</t>
    <rPh sb="0" eb="2">
      <t>ほんたい</t>
    </rPh>
    <rPh sb="2" eb="4">
      <t>きんがく</t>
    </rPh>
    <phoneticPr fontId="2" type="Hiragana" alignment="distributed"/>
  </si>
  <si>
    <t>請求金額</t>
    <phoneticPr fontId="2" type="Hiragana" alignment="distributed"/>
  </si>
  <si>
    <t>本体金額</t>
    <rPh sb="0" eb="4">
      <t>ほんたいきんがく</t>
    </rPh>
    <phoneticPr fontId="2" type="Hiragana" alignment="distributed"/>
  </si>
  <si>
    <t>金額</t>
    <rPh sb="0" eb="2">
      <t>キンガク</t>
    </rPh>
    <phoneticPr fontId="2"/>
  </si>
  <si>
    <t>支払承認印</t>
    <rPh sb="0" eb="2">
      <t>シハラ</t>
    </rPh>
    <rPh sb="2" eb="4">
      <t>ショウニン</t>
    </rPh>
    <rPh sb="4" eb="5">
      <t>イン</t>
    </rPh>
    <phoneticPr fontId="2"/>
  </si>
  <si>
    <t>工事本部(005300)</t>
  </si>
  <si>
    <t>請求内容を入力して下さい。</t>
    <rPh sb="0" eb="2">
      <t>セイキュウ</t>
    </rPh>
    <rPh sb="2" eb="4">
      <t>ナイヨウ</t>
    </rPh>
    <rPh sb="5" eb="7">
      <t>ニュウリョク</t>
    </rPh>
    <rPh sb="9" eb="10">
      <t>クダ</t>
    </rPh>
    <phoneticPr fontId="2"/>
  </si>
  <si>
    <t>※税区分は消費税10％、8％、対象外のいずれかを選択して下さい。</t>
    <rPh sb="1" eb="4">
      <t>ゼイクブン</t>
    </rPh>
    <rPh sb="5" eb="8">
      <t>ショウヒゼイ</t>
    </rPh>
    <rPh sb="15" eb="18">
      <t>タイショウガイ</t>
    </rPh>
    <rPh sb="24" eb="26">
      <t>センタク</t>
    </rPh>
    <rPh sb="28" eb="29">
      <t>クダ</t>
    </rPh>
    <phoneticPr fontId="2"/>
  </si>
  <si>
    <t>10-001</t>
    <phoneticPr fontId="2"/>
  </si>
  <si>
    <t>御社の請求情報を入力願います。</t>
    <rPh sb="0" eb="2">
      <t>オンシャ</t>
    </rPh>
    <rPh sb="3" eb="5">
      <t>セイキュウ</t>
    </rPh>
    <rPh sb="5" eb="7">
      <t>ジョウホウ</t>
    </rPh>
    <rPh sb="8" eb="10">
      <t>ニュウリョク</t>
    </rPh>
    <rPh sb="10" eb="11">
      <t>ネガ</t>
    </rPh>
    <phoneticPr fontId="2"/>
  </si>
  <si>
    <t>税区分毎に消費税額が表示されます。（インボイス要件）</t>
    <rPh sb="0" eb="3">
      <t>ゼイクブン</t>
    </rPh>
    <rPh sb="3" eb="4">
      <t>ゴト</t>
    </rPh>
    <rPh sb="5" eb="8">
      <t>ショウヒゼイ</t>
    </rPh>
    <rPh sb="8" eb="9">
      <t>ガク</t>
    </rPh>
    <rPh sb="10" eb="12">
      <t>ヒョウジ</t>
    </rPh>
    <rPh sb="23" eb="25">
      <t>ヨウケン</t>
    </rPh>
    <phoneticPr fontId="2"/>
  </si>
  <si>
    <t>2023年10月1日以降の請求書発行分から御社の登録番号を必ず入力して下さい(インボイス要件）</t>
    <rPh sb="4" eb="5">
      <t>ネン</t>
    </rPh>
    <rPh sb="7" eb="8">
      <t>ガツ</t>
    </rPh>
    <rPh sb="9" eb="10">
      <t>ヒ</t>
    </rPh>
    <rPh sb="10" eb="12">
      <t>イコウ</t>
    </rPh>
    <rPh sb="13" eb="16">
      <t>セイキュウショ</t>
    </rPh>
    <rPh sb="16" eb="18">
      <t>ハッコウ</t>
    </rPh>
    <rPh sb="18" eb="19">
      <t>ブン</t>
    </rPh>
    <rPh sb="21" eb="23">
      <t>オンシャ</t>
    </rPh>
    <rPh sb="24" eb="28">
      <t>トウロクバンゴウ</t>
    </rPh>
    <rPh sb="29" eb="30">
      <t>カナラ</t>
    </rPh>
    <rPh sb="31" eb="33">
      <t>ニュウリョク</t>
    </rPh>
    <rPh sb="35" eb="36">
      <t>クダ</t>
    </rPh>
    <rPh sb="44" eb="46">
      <t>ヨウケン</t>
    </rPh>
    <phoneticPr fontId="2"/>
  </si>
  <si>
    <t>消費税の税区分（10％、8％、対象外）のいずれかを選択して下さい。</t>
    <rPh sb="0" eb="3">
      <t>ショウヒゼイ</t>
    </rPh>
    <rPh sb="4" eb="7">
      <t>ゼイクブン</t>
    </rPh>
    <rPh sb="15" eb="18">
      <t>タイショウガイ</t>
    </rPh>
    <rPh sb="25" eb="30">
      <t>カナrズ</t>
    </rPh>
    <phoneticPr fontId="2"/>
  </si>
  <si>
    <t>※消費税金額は税率毎に表示されます。（インボイス要件）</t>
    <rPh sb="1" eb="4">
      <t>ショウヒゼイ</t>
    </rPh>
    <rPh sb="4" eb="6">
      <t>キンガク</t>
    </rPh>
    <rPh sb="7" eb="9">
      <t>ゼイリツ</t>
    </rPh>
    <rPh sb="9" eb="10">
      <t>ゴト</t>
    </rPh>
    <rPh sb="11" eb="13">
      <t>ヒョウジ</t>
    </rPh>
    <rPh sb="24" eb="26">
      <t>ヨウケン</t>
    </rPh>
    <phoneticPr fontId="2"/>
  </si>
  <si>
    <t>※消費税の税率が複数ある場合は税区分毎に表示されます</t>
    <rPh sb="1" eb="4">
      <t>ショウヒゼイ</t>
    </rPh>
    <rPh sb="5" eb="7">
      <t>ゼイリツ</t>
    </rPh>
    <rPh sb="8" eb="10">
      <t>フクスウ</t>
    </rPh>
    <rPh sb="12" eb="14">
      <t>バアイ</t>
    </rPh>
    <rPh sb="15" eb="18">
      <t>ゼイクブン</t>
    </rPh>
    <rPh sb="18" eb="19">
      <t>ゴト</t>
    </rPh>
    <rPh sb="20" eb="22">
      <t>ヒョウジ</t>
    </rPh>
    <phoneticPr fontId="2"/>
  </si>
  <si>
    <t>小野田</t>
    <rPh sb="0" eb="3">
      <t>オノダ</t>
    </rPh>
    <phoneticPr fontId="2"/>
  </si>
  <si>
    <t>御社の振込先情報を入力下さい。　　　　　　　　　　　　　　　　　　　　　　　　　　　　　　　　　　　　　　　　　　※当社のシステムに御社の振込先を登録していますので、振込先が変更になる場合は、弊社経理部もしくは請求書提出先の業務部へお知らせ下さい。</t>
    <rPh sb="0" eb="2">
      <t>オンシャ</t>
    </rPh>
    <rPh sb="3" eb="4">
      <t>フ</t>
    </rPh>
    <rPh sb="4" eb="5">
      <t>コ</t>
    </rPh>
    <rPh sb="5" eb="6">
      <t>サキ</t>
    </rPh>
    <rPh sb="6" eb="8">
      <t>ジョウホウ</t>
    </rPh>
    <rPh sb="9" eb="11">
      <t>ニュウリョク</t>
    </rPh>
    <rPh sb="11" eb="12">
      <t>クダ</t>
    </rPh>
    <rPh sb="58" eb="60">
      <t>トウシャ</t>
    </rPh>
    <rPh sb="66" eb="68">
      <t>オンシャ</t>
    </rPh>
    <rPh sb="69" eb="71">
      <t>フリコミ</t>
    </rPh>
    <rPh sb="71" eb="72">
      <t>サキ</t>
    </rPh>
    <rPh sb="73" eb="75">
      <t>トウロク</t>
    </rPh>
    <rPh sb="83" eb="86">
      <t>フリコミサキ</t>
    </rPh>
    <rPh sb="87" eb="89">
      <t>ヘンコウ</t>
    </rPh>
    <rPh sb="92" eb="94">
      <t>バアイ</t>
    </rPh>
    <rPh sb="96" eb="98">
      <t>ヘイシャ</t>
    </rPh>
    <rPh sb="98" eb="101">
      <t>ケイリブ</t>
    </rPh>
    <rPh sb="105" eb="108">
      <t>セイキュウショ</t>
    </rPh>
    <rPh sb="108" eb="110">
      <t>テイシュツ</t>
    </rPh>
    <rPh sb="110" eb="111">
      <t>サキ</t>
    </rPh>
    <rPh sb="112" eb="115">
      <t>ギョウムブ</t>
    </rPh>
    <rPh sb="117" eb="118">
      <t>シ</t>
    </rPh>
    <rPh sb="120" eb="121">
      <t>クダ</t>
    </rPh>
    <phoneticPr fontId="32"/>
  </si>
  <si>
    <t>弊社が指定した取引先コードを入力して下さい。　　　　　　　　　　　　　　　　　　　　　※取引先コードがご不明な場合は、弊社経理部もしくは請求書提出先の業務部あてにお問合せ願います。</t>
    <rPh sb="0" eb="2">
      <t>ヘイシャ</t>
    </rPh>
    <rPh sb="3" eb="5">
      <t>シテイ</t>
    </rPh>
    <rPh sb="7" eb="9">
      <t>トリヒキ</t>
    </rPh>
    <rPh sb="9" eb="10">
      <t>サキ</t>
    </rPh>
    <rPh sb="14" eb="16">
      <t>ニュウリョク</t>
    </rPh>
    <rPh sb="18" eb="19">
      <t>クダ</t>
    </rPh>
    <rPh sb="44" eb="47">
      <t>トリヒキサキ</t>
    </rPh>
    <rPh sb="52" eb="54">
      <t>フメイ</t>
    </rPh>
    <rPh sb="55" eb="57">
      <t>バアイ</t>
    </rPh>
    <rPh sb="59" eb="61">
      <t>ヘイシャ</t>
    </rPh>
    <rPh sb="61" eb="64">
      <t>ケイリブ</t>
    </rPh>
    <rPh sb="68" eb="71">
      <t>セイキュウショ</t>
    </rPh>
    <rPh sb="71" eb="74">
      <t>テイシュツサキ</t>
    </rPh>
    <rPh sb="75" eb="77">
      <t>ギョウム</t>
    </rPh>
    <rPh sb="77" eb="78">
      <t>ブ</t>
    </rPh>
    <rPh sb="82" eb="84">
      <t>トイアワ</t>
    </rPh>
    <rPh sb="85" eb="86">
      <t>ネガ</t>
    </rPh>
    <phoneticPr fontId="32"/>
  </si>
  <si>
    <t>インボイス要件を満たした請求書様式に更新致しました。</t>
    <rPh sb="5" eb="7">
      <t>ようけん</t>
    </rPh>
    <rPh sb="8" eb="9">
      <t>み</t>
    </rPh>
    <rPh sb="12" eb="15">
      <t>せいきゅうしょ</t>
    </rPh>
    <rPh sb="15" eb="17">
      <t>ようしき</t>
    </rPh>
    <rPh sb="18" eb="20">
      <t>こうしん</t>
    </rPh>
    <rPh sb="20" eb="21">
      <t>いた</t>
    </rPh>
    <phoneticPr fontId="2" type="Hiragana" alignment="distributed"/>
  </si>
  <si>
    <t>請求書の記載方法をよくご確認の上、作成をお願いいたします。</t>
    <rPh sb="0" eb="3">
      <t>せいきゅうしょ</t>
    </rPh>
    <rPh sb="4" eb="6">
      <t>きさい</t>
    </rPh>
    <rPh sb="6" eb="8">
      <t>ほうほう</t>
    </rPh>
    <rPh sb="12" eb="14">
      <t>かくにん</t>
    </rPh>
    <rPh sb="15" eb="16">
      <t>うえ</t>
    </rPh>
    <rPh sb="17" eb="19">
      <t>さくせい</t>
    </rPh>
    <rPh sb="21" eb="22">
      <t>ねが</t>
    </rPh>
    <phoneticPr fontId="2" type="Hiragana" alignment="distributed"/>
  </si>
  <si>
    <t>指定請求書記載方法</t>
    <rPh sb="0" eb="2">
      <t>シテイ</t>
    </rPh>
    <rPh sb="2" eb="5">
      <t>セイキュウショ</t>
    </rPh>
    <rPh sb="5" eb="7">
      <t>キサイ</t>
    </rPh>
    <rPh sb="7" eb="9">
      <t>ホウホウ</t>
    </rPh>
    <phoneticPr fontId="2"/>
  </si>
  <si>
    <t>指定請求書記載方法（リース・物品納入会社用）</t>
    <rPh sb="0" eb="1">
      <t>ユビ</t>
    </rPh>
    <rPh sb="1" eb="2">
      <t>サダム</t>
    </rPh>
    <rPh sb="2" eb="3">
      <t>ショウ</t>
    </rPh>
    <rPh sb="3" eb="4">
      <t>モトム</t>
    </rPh>
    <rPh sb="4" eb="5">
      <t>ショ</t>
    </rPh>
    <rPh sb="5" eb="7">
      <t>キサイ</t>
    </rPh>
    <rPh sb="7" eb="9">
      <t>ホウホウ</t>
    </rPh>
    <rPh sb="14" eb="16">
      <t>ブッピン</t>
    </rPh>
    <rPh sb="16" eb="18">
      <t>ノウニュウ</t>
    </rPh>
    <rPh sb="18" eb="20">
      <t>カイシャ</t>
    </rPh>
    <rPh sb="20" eb="21">
      <t>ヨウ</t>
    </rPh>
    <phoneticPr fontId="2"/>
  </si>
  <si>
    <t/>
  </si>
  <si>
    <t>2023年</t>
  </si>
  <si>
    <t>T4011501010012</t>
  </si>
  <si>
    <t>2023年10月20日</t>
  </si>
  <si>
    <t>101</t>
  </si>
  <si>
    <t>0054</t>
  </si>
  <si>
    <t>東京都千代田区神田錦町3-21</t>
  </si>
  <si>
    <t>河川改修工事</t>
  </si>
  <si>
    <t>オノダケミコ(カ</t>
  </si>
  <si>
    <t>（担当者　小野田　様）</t>
  </si>
  <si>
    <t>代表取締役　＊＊　＊＊</t>
  </si>
  <si>
    <t>０＊－＊＊＊＊－＊＊＊＊</t>
  </si>
  <si>
    <t>9876</t>
  </si>
  <si>
    <t>543</t>
  </si>
  <si>
    <t>10-001</t>
  </si>
  <si>
    <t>三井住友銀行</t>
  </si>
  <si>
    <t>本店営業部</t>
  </si>
  <si>
    <t>ｵﾉﾀﾞｹﾐｺ(ｶ</t>
  </si>
  <si>
    <t>1624141 ）</t>
  </si>
  <si>
    <t>1007046001</t>
  </si>
  <si>
    <t>10月 河川改修工事 鉄板リース</t>
  </si>
  <si>
    <t>10月 河川改修工事 足場鋼材</t>
  </si>
  <si>
    <t>10月 河川改修工事 仮設運搬費</t>
  </si>
  <si>
    <t>10月 河川改修工事 飲料水</t>
  </si>
  <si>
    <t xml:space="preserve"> </t>
  </si>
  <si>
    <t>消費税</t>
  </si>
  <si>
    <t>(税率10.0％)</t>
  </si>
  <si>
    <t>(税率 8.0％)</t>
  </si>
  <si>
    <t>　</t>
  </si>
  <si>
    <t>（工事担当者名　小野田　様）</t>
  </si>
  <si>
    <t>1624141　）</t>
  </si>
  <si>
    <t>Ｎｏ、　10-001</t>
  </si>
  <si>
    <t>工事本部工事現場</t>
  </si>
  <si>
    <t>1007046</t>
  </si>
  <si>
    <t>KT23040500</t>
  </si>
  <si>
    <t>10月 工事本部 鉄板リース</t>
  </si>
  <si>
    <t>10月 工事本部 足場鋼材</t>
  </si>
  <si>
    <t>10月 工事本部 仮設運搬費</t>
  </si>
  <si>
    <t>10月 工事本部 飲料水</t>
  </si>
  <si>
    <t>KT23050100</t>
  </si>
  <si>
    <t>尚、インボイス未登録のお取引先様は弊社経理部までご連絡下さい。</t>
    <rPh sb="0" eb="1">
      <t>なお</t>
    </rPh>
    <rPh sb="7" eb="10">
      <t>みとうろく</t>
    </rPh>
    <rPh sb="12" eb="15">
      <t>とりひきさき</t>
    </rPh>
    <rPh sb="15" eb="16">
      <t>さま</t>
    </rPh>
    <rPh sb="17" eb="19">
      <t>へいしゃ</t>
    </rPh>
    <rPh sb="19" eb="22">
      <t>けいりぶ</t>
    </rPh>
    <rPh sb="25" eb="27">
      <t>れんらく</t>
    </rPh>
    <rPh sb="27" eb="28">
      <t>くだ</t>
    </rPh>
    <phoneticPr fontId="2" type="Hiragana" alignment="distributed"/>
  </si>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</sst>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3" formatCode="_ * #,##0.00_ ;_ * \-#,##0.00_ ;_ * &quot;-&quot;??_ ;_ @_ "/>
    <numFmt numFmtId="176" formatCode="#,##0.0_ "/>
    <numFmt numFmtId="177" formatCode="#,##0_);[Red]\(#,##0\)"/>
    <numFmt numFmtId="178" formatCode="[$-411]ggge&quot;年&quot;"/>
    <numFmt numFmtId="179" formatCode="0.0%"/>
    <numFmt numFmtId="180" formatCode="#,##0;&quot;▲ &quot;#,##0"/>
    <numFmt numFmtId="181" formatCode="&quot;$&quot;#,##0_);[Red]\(&quot;$&quot;#,##0\)"/>
    <numFmt numFmtId="182" formatCode="\w\w\w"/>
    <numFmt numFmtId="183" formatCode="_-&quot;｣&quot;* #,##0_-;\-&quot;｣&quot;* #,##0_-;_-&quot;｣&quot;* &quot;-&quot;_-;_-@_-"/>
    <numFmt numFmtId="184" formatCode="_-&quot;｣&quot;* #,##0.00_-;\-&quot;｣&quot;* #,##0.00_-;_-&quot;｣&quot;* &quot;-&quot;??_-;_-@_-"/>
    <numFmt numFmtId="185" formatCode="#,##0;&quot;△ &quot;#,##0"/>
    <numFmt numFmtId="186" formatCode="#,##0.00;&quot;△ &quot;#,##0.00"/>
    <numFmt numFmtId="187" formatCode="yyyy&quot;年&quot;m&quot;月&quot;;@"/>
    <numFmt numFmtId="188" formatCode="yyyy&quot;年&quot;m&quot;月&quot;d&quot;日&quot;;@"/>
    <numFmt numFmtId="189" formatCode="&quot;¥&quot;#,##0_);[Red]\(&quot;¥&quot;#,##0\)"/>
  </numFmts>
  <fonts count="44">
    <font>
      <sz val="12"/>
      <name val="ＭＳ ゴシック"/>
      <family val="3"/>
      <charset val="128"/>
    </font>
    <font>
      <sz val="12"/>
      <name val="ＭＳ ゴシック"/>
      <family val="3"/>
      <charset val="128"/>
    </font>
    <font>
      <sz val="6"/>
      <name val="ＭＳ ゴシック"/>
      <family val="3"/>
      <charset val="128"/>
    </font>
    <font>
      <b/>
      <sz val="20"/>
      <name val="ＭＳ ゴシック"/>
      <family val="3"/>
      <charset val="128"/>
    </font>
    <font>
      <sz val="20"/>
      <name val="ＭＳ ゴシック"/>
      <family val="3"/>
      <charset val="128"/>
    </font>
    <font>
      <b/>
      <sz val="12"/>
      <color indexed="10"/>
      <name val="ＭＳ ゴシック"/>
      <family val="3"/>
      <charset val="128"/>
    </font>
    <font>
      <b/>
      <sz val="18"/>
      <name val="EPSON 太丸ゴシック体Ｂ"/>
      <family val="3"/>
      <charset val="128"/>
    </font>
    <font>
      <b/>
      <sz val="11"/>
      <name val="EPSON 太丸ゴシック体Ｂ"/>
      <family val="3"/>
      <charset val="128"/>
    </font>
    <font>
      <b/>
      <sz val="16"/>
      <name val="ＭＳ Ｐ明朝"/>
      <family val="1"/>
      <charset val="128"/>
    </font>
    <font>
      <sz val="10"/>
      <name val="ＭＳ ゴシック"/>
      <family val="3"/>
      <charset val="128"/>
    </font>
    <font>
      <sz val="18"/>
      <name val="ＭＳ ゴシック"/>
      <family val="3"/>
      <charset val="128"/>
    </font>
    <font>
      <sz val="16"/>
      <name val="ＭＳ ゴシック"/>
      <family val="3"/>
      <charset val="128"/>
    </font>
    <font>
      <sz val="12"/>
      <color indexed="10"/>
      <name val="ＭＳ ゴシック"/>
      <family val="3"/>
      <charset val="128"/>
    </font>
    <font>
      <b/>
      <sz val="16"/>
      <name val="HG正楷書体-PRO"/>
      <family val="4"/>
      <charset val="128"/>
    </font>
    <font>
      <b/>
      <sz val="12"/>
      <name val="HG正楷書体-PRO"/>
      <family val="4"/>
      <charset val="128"/>
    </font>
    <font>
      <b/>
      <sz val="12"/>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1"/>
      <name val="ＭＳ Ｐゴシック"/>
      <family val="3"/>
      <charset val="128"/>
    </font>
    <font>
      <sz val="10"/>
      <name val="Arial"/>
      <family val="2"/>
    </font>
    <font>
      <sz val="8"/>
      <name val="Arial"/>
      <family val="2"/>
    </font>
    <font>
      <b/>
      <sz val="12"/>
      <name val="Arial"/>
      <family val="2"/>
    </font>
    <font>
      <sz val="11"/>
      <name val="ＭＳ ゴシック"/>
      <family val="3"/>
      <charset val="128"/>
    </font>
    <font>
      <sz val="9"/>
      <name val="ＭＳ ゴシック"/>
      <family val="3"/>
      <charset val="128"/>
    </font>
    <font>
      <sz val="17"/>
      <name val="ＭＳ ゴシック"/>
      <family val="3"/>
      <charset val="128"/>
    </font>
    <font>
      <sz val="12"/>
      <name val="HG正楷書体-PRO"/>
      <family val="4"/>
      <charset val="128"/>
    </font>
    <font>
      <b/>
      <sz val="14"/>
      <name val="HG正楷書体-PRO"/>
      <family val="4"/>
      <charset val="128"/>
    </font>
    <font>
      <sz val="14"/>
      <name val="HG正楷書体-PRO"/>
      <family val="4"/>
      <charset val="128"/>
    </font>
    <font>
      <b/>
      <sz val="14"/>
      <name val="ＭＳ Ｐ明朝"/>
      <family val="1"/>
      <charset val="128"/>
    </font>
    <font>
      <sz val="12"/>
      <name val="ＭＳ 明朝"/>
      <family val="1"/>
      <charset val="128"/>
    </font>
    <font>
      <b/>
      <sz val="9"/>
      <color indexed="81"/>
      <name val="ＭＳ Ｐゴシック"/>
      <family val="3"/>
      <charset val="128"/>
    </font>
    <font>
      <sz val="6"/>
      <name val="ＭＳ Ｐゴシック"/>
      <family val="3"/>
      <charset val="128"/>
    </font>
    <font>
      <b/>
      <sz val="14"/>
      <name val="ＭＳ ゴシック"/>
      <family val="3"/>
      <charset val="128"/>
    </font>
    <font>
      <b/>
      <sz val="9"/>
      <color indexed="81"/>
      <name val="MS P ゴシック"/>
      <family val="3"/>
      <charset val="128"/>
    </font>
    <font>
      <b/>
      <u/>
      <sz val="16"/>
      <name val="ＭＳ 明朝"/>
      <family val="1"/>
      <charset val="128"/>
    </font>
    <font>
      <sz val="16"/>
      <name val="ＭＳ 明朝"/>
      <family val="1"/>
      <charset val="128"/>
    </font>
    <font>
      <sz val="12"/>
      <name val="ＭＳ Ｐゴシック"/>
      <family val="3"/>
      <charset val="128"/>
    </font>
    <font>
      <sz val="12"/>
      <color rgb="FFFF0000"/>
      <name val="ＭＳ ゴシック"/>
      <family val="3"/>
      <charset val="128"/>
    </font>
    <font>
      <sz val="12"/>
      <color rgb="FFFF0000"/>
      <name val="ＭＳ Ｐゴシック"/>
      <family val="3"/>
      <charset val="128"/>
      <scheme val="minor"/>
    </font>
    <font>
      <sz val="12"/>
      <color rgb="FFFF0000"/>
      <name val="ＭＳ 明朝"/>
      <family val="1"/>
      <charset val="128"/>
    </font>
    <font>
      <sz val="18"/>
      <color rgb="FFFF0000"/>
      <name val="ＭＳ ゴシック"/>
      <family val="3"/>
      <charset val="128"/>
    </font>
    <font>
      <sz val="16"/>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rgb="FF00FFFF"/>
        <bgColor indexed="64"/>
      </patternFill>
    </fill>
    <fill>
      <patternFill patternType="solid">
        <fgColor rgb="FFFFFF00"/>
        <bgColor indexed="64"/>
      </patternFill>
    </fill>
  </fills>
  <borders count="1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uble">
        <color indexed="64"/>
      </right>
      <top/>
      <bottom style="thin">
        <color indexed="64"/>
      </bottom>
      <diagonal/>
    </border>
    <border>
      <left style="thin">
        <color indexed="64"/>
      </left>
      <right/>
      <top/>
      <bottom style="hair">
        <color indexed="64"/>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top style="hair">
        <color indexed="64"/>
      </top>
      <bottom style="hair">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style="double">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double">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hair">
        <color indexed="64"/>
      </bottom>
      <diagonal/>
    </border>
    <border>
      <left style="double">
        <color indexed="64"/>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double">
        <color indexed="64"/>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hair">
        <color indexed="64"/>
      </top>
      <bottom style="thin">
        <color indexed="64"/>
      </bottom>
      <diagonal/>
    </border>
    <border>
      <left style="medium">
        <color indexed="64"/>
      </left>
      <right style="double">
        <color indexed="64"/>
      </right>
      <top/>
      <bottom/>
      <diagonal/>
    </border>
    <border>
      <left style="medium">
        <color indexed="64"/>
      </left>
      <right/>
      <top style="thin">
        <color indexed="64"/>
      </top>
      <bottom style="hair">
        <color indexed="64"/>
      </bottom>
      <diagonal/>
    </border>
    <border>
      <left style="medium">
        <color indexed="64"/>
      </left>
      <right/>
      <top style="thin">
        <color indexed="64"/>
      </top>
      <bottom/>
      <diagonal/>
    </border>
    <border>
      <left style="medium">
        <color indexed="64"/>
      </left>
      <right style="thin">
        <color indexed="64"/>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s>
  <cellStyleXfs count="16">
    <xf numFmtId="0" fontId="0" fillId="0" borderId="0"/>
    <xf numFmtId="182" fontId="19" fillId="0" borderId="0" applyFill="0" applyBorder="0" applyAlignment="0"/>
    <xf numFmtId="43" fontId="20" fillId="0" borderId="0" applyFont="0" applyFill="0" applyBorder="0" applyAlignment="0" applyProtection="0"/>
    <xf numFmtId="183" fontId="20" fillId="0" borderId="0" applyFont="0" applyFill="0" applyBorder="0" applyAlignment="0" applyProtection="0"/>
    <xf numFmtId="184" fontId="20" fillId="0" borderId="0" applyFont="0" applyFill="0" applyBorder="0" applyAlignment="0" applyProtection="0"/>
    <xf numFmtId="38" fontId="21" fillId="2" borderId="0" applyNumberFormat="0" applyBorder="0" applyAlignment="0" applyProtection="0"/>
    <xf numFmtId="0" fontId="22" fillId="0" borderId="1" applyNumberFormat="0" applyAlignment="0" applyProtection="0">
      <alignment horizontal="left" vertical="center"/>
    </xf>
    <xf numFmtId="0" fontId="22" fillId="0" borderId="2">
      <alignment horizontal="left" vertical="center"/>
    </xf>
    <xf numFmtId="10" fontId="21" fillId="3" borderId="3" applyNumberFormat="0" applyBorder="0" applyAlignment="0" applyProtection="0"/>
    <xf numFmtId="181" fontId="19" fillId="0" borderId="0"/>
    <xf numFmtId="0" fontId="20" fillId="0" borderId="0"/>
    <xf numFmtId="10" fontId="20" fillId="0" borderId="0" applyFont="0" applyFill="0" applyBorder="0" applyAlignment="0" applyProtection="0"/>
    <xf numFmtId="38" fontId="1" fillId="0" borderId="0" applyFont="0" applyFill="0" applyBorder="0" applyAlignment="0" applyProtection="0"/>
    <xf numFmtId="0" fontId="19" fillId="0" borderId="0"/>
    <xf numFmtId="0" fontId="23" fillId="0" borderId="0"/>
    <xf numFmtId="0" fontId="16" fillId="0" borderId="0"/>
  </cellStyleXfs>
  <cellXfs count="784">
    <xf numFmtId="0" fontId="0" fillId="0" borderId="0" xfId="0"/>
    <xf numFmtId="0" fontId="0" fillId="0" borderId="0" xfId="0" applyAlignment="1">
      <alignment horizontal="distributed"/>
    </xf>
    <xf numFmtId="0" fontId="0" fillId="0" borderId="0" xfId="0" applyAlignment="1">
      <alignment horizontal="center"/>
    </xf>
    <xf numFmtId="0" fontId="0" fillId="0" borderId="4" xfId="0" applyBorder="1"/>
    <xf numFmtId="58" fontId="0" fillId="0" borderId="0" xfId="0" applyNumberFormat="1"/>
    <xf numFmtId="0" fontId="9" fillId="0" borderId="0" xfId="0" applyFont="1" applyAlignment="1">
      <alignment horizontal="right"/>
    </xf>
    <xf numFmtId="0" fontId="9" fillId="0" borderId="0" xfId="0" applyFont="1" applyAlignment="1">
      <alignment horizontal="center"/>
    </xf>
    <xf numFmtId="0" fontId="9" fillId="0" borderId="0" xfId="0" applyFont="1"/>
    <xf numFmtId="0" fontId="10" fillId="0" borderId="0" xfId="0" applyFont="1"/>
    <xf numFmtId="178" fontId="10" fillId="0" borderId="0" xfId="0" applyNumberFormat="1" applyFont="1"/>
    <xf numFmtId="49" fontId="10" fillId="0" borderId="0" xfId="0" applyNumberFormat="1" applyFont="1" applyAlignment="1">
      <alignment horizontal="center"/>
    </xf>
    <xf numFmtId="0" fontId="6" fillId="0" borderId="0" xfId="0" applyFont="1" applyAlignment="1">
      <alignment horizontal="distributed"/>
    </xf>
    <xf numFmtId="0" fontId="7" fillId="0" borderId="0" xfId="0" applyFont="1" applyAlignment="1">
      <alignment horizontal="distributed"/>
    </xf>
    <xf numFmtId="0" fontId="1" fillId="0" borderId="0" xfId="0" applyFont="1"/>
    <xf numFmtId="0" fontId="9" fillId="0" borderId="0" xfId="0" applyFont="1" applyAlignment="1">
      <alignment horizontal="distributed"/>
    </xf>
    <xf numFmtId="0" fontId="1" fillId="0" borderId="0" xfId="0" applyFont="1" applyAlignment="1">
      <alignment horizontal="distributed"/>
    </xf>
    <xf numFmtId="0" fontId="0" fillId="0" borderId="0" xfId="0" applyAlignment="1">
      <alignment horizontal="left"/>
    </xf>
    <xf numFmtId="0" fontId="12" fillId="0" borderId="0" xfId="0" applyFont="1"/>
    <xf numFmtId="176" fontId="0" fillId="0" borderId="5" xfId="0" applyNumberFormat="1" applyBorder="1"/>
    <xf numFmtId="0" fontId="0" fillId="0" borderId="6" xfId="0" applyBorder="1"/>
    <xf numFmtId="0" fontId="0" fillId="0" borderId="7" xfId="0" applyBorder="1"/>
    <xf numFmtId="0" fontId="0" fillId="0" borderId="8" xfId="0" applyBorder="1"/>
    <xf numFmtId="0" fontId="1" fillId="0" borderId="0" xfId="0" applyFont="1" applyAlignment="1">
      <alignment horizontal="center"/>
    </xf>
    <xf numFmtId="0" fontId="0" fillId="0" borderId="0" xfId="0" applyAlignment="1">
      <alignment horizontal="distributed" vertical="center"/>
    </xf>
    <xf numFmtId="0" fontId="17" fillId="0" borderId="0" xfId="0" applyFont="1"/>
    <xf numFmtId="0" fontId="0" fillId="0" borderId="0" xfId="0" applyAlignment="1">
      <alignment horizontal="right" vertical="center"/>
    </xf>
    <xf numFmtId="0" fontId="23" fillId="0" borderId="0" xfId="14"/>
    <xf numFmtId="0" fontId="23" fillId="0" borderId="0" xfId="14" applyAlignment="1">
      <alignment vertical="center"/>
    </xf>
    <xf numFmtId="0" fontId="23" fillId="0" borderId="9" xfId="14" applyBorder="1" applyAlignment="1">
      <alignment horizontal="distributed" vertical="center"/>
    </xf>
    <xf numFmtId="0" fontId="23" fillId="0" borderId="10" xfId="14" applyBorder="1" applyAlignment="1">
      <alignment horizontal="distributed" vertical="center"/>
    </xf>
    <xf numFmtId="0" fontId="23" fillId="0" borderId="11" xfId="14" applyBorder="1" applyAlignment="1">
      <alignment horizontal="left" vertical="center"/>
    </xf>
    <xf numFmtId="0" fontId="23" fillId="0" borderId="12" xfId="14" applyBorder="1" applyAlignment="1">
      <alignment vertical="center"/>
    </xf>
    <xf numFmtId="0" fontId="23" fillId="0" borderId="11" xfId="14" applyBorder="1" applyAlignment="1">
      <alignment vertical="center"/>
    </xf>
    <xf numFmtId="0" fontId="23" fillId="0" borderId="13" xfId="14" applyBorder="1" applyAlignment="1">
      <alignment horizontal="distributed" vertical="center"/>
    </xf>
    <xf numFmtId="0" fontId="23" fillId="0" borderId="14" xfId="14" applyBorder="1" applyAlignment="1">
      <alignment vertical="center"/>
    </xf>
    <xf numFmtId="0" fontId="23" fillId="0" borderId="15" xfId="14" applyBorder="1" applyAlignment="1">
      <alignment vertical="center"/>
    </xf>
    <xf numFmtId="0" fontId="23" fillId="0" borderId="3" xfId="14" applyBorder="1" applyAlignment="1">
      <alignment horizontal="distributed" vertical="center"/>
    </xf>
    <xf numFmtId="0" fontId="23" fillId="0" borderId="16" xfId="14" applyBorder="1" applyAlignment="1">
      <alignment vertical="center"/>
    </xf>
    <xf numFmtId="0" fontId="23" fillId="0" borderId="17" xfId="14" applyBorder="1" applyAlignment="1">
      <alignment vertical="center"/>
    </xf>
    <xf numFmtId="0" fontId="23" fillId="0" borderId="14" xfId="14" applyBorder="1" applyAlignment="1">
      <alignment horizontal="left" vertical="center"/>
    </xf>
    <xf numFmtId="0" fontId="23" fillId="0" borderId="16" xfId="14" applyBorder="1" applyAlignment="1">
      <alignment horizontal="left" vertical="center"/>
    </xf>
    <xf numFmtId="0" fontId="23" fillId="0" borderId="18" xfId="14" applyBorder="1" applyAlignment="1">
      <alignment horizontal="distributed" vertical="center"/>
    </xf>
    <xf numFmtId="0" fontId="23" fillId="0" borderId="19" xfId="14" applyBorder="1" applyAlignment="1">
      <alignment horizontal="left" vertical="center"/>
    </xf>
    <xf numFmtId="0" fontId="23" fillId="0" borderId="20" xfId="14" applyBorder="1" applyAlignment="1">
      <alignment vertical="center"/>
    </xf>
    <xf numFmtId="0" fontId="23" fillId="0" borderId="21" xfId="0" applyFont="1" applyBorder="1" applyAlignment="1">
      <alignment horizontal="distributed" vertical="center" shrinkToFit="1"/>
    </xf>
    <xf numFmtId="0" fontId="23" fillId="0" borderId="21" xfId="0" applyFont="1" applyBorder="1" applyAlignment="1">
      <alignment horizontal="distributed" vertical="center"/>
    </xf>
    <xf numFmtId="0" fontId="23" fillId="0" borderId="22" xfId="0" applyFont="1" applyBorder="1" applyAlignment="1">
      <alignment horizontal="left" vertical="center"/>
    </xf>
    <xf numFmtId="0" fontId="23" fillId="0" borderId="13" xfId="0" applyFont="1" applyBorder="1" applyAlignment="1">
      <alignment horizontal="distributed" vertical="center"/>
    </xf>
    <xf numFmtId="0" fontId="23" fillId="0" borderId="14" xfId="0" applyFont="1" applyBorder="1" applyAlignment="1">
      <alignment vertical="center"/>
    </xf>
    <xf numFmtId="0" fontId="23" fillId="0" borderId="23" xfId="0" applyFont="1" applyBorder="1" applyAlignment="1">
      <alignment vertical="center"/>
    </xf>
    <xf numFmtId="0" fontId="23" fillId="0" borderId="3" xfId="0" applyFont="1" applyBorder="1" applyAlignment="1">
      <alignment horizontal="distributed" vertical="center" shrinkToFit="1"/>
    </xf>
    <xf numFmtId="0" fontId="23" fillId="0" borderId="3" xfId="0" applyFont="1" applyBorder="1" applyAlignment="1">
      <alignment horizontal="distributed" vertical="center"/>
    </xf>
    <xf numFmtId="0" fontId="23" fillId="0" borderId="16" xfId="0" applyFont="1" applyBorder="1" applyAlignment="1">
      <alignment vertical="center"/>
    </xf>
    <xf numFmtId="0" fontId="23" fillId="0" borderId="24" xfId="0" applyFont="1" applyBorder="1" applyAlignment="1">
      <alignment vertical="center"/>
    </xf>
    <xf numFmtId="0" fontId="23" fillId="0" borderId="10" xfId="0" applyFont="1" applyBorder="1" applyAlignment="1">
      <alignment horizontal="distributed" vertical="center"/>
    </xf>
    <xf numFmtId="0" fontId="23" fillId="0" borderId="25" xfId="0" applyFont="1" applyBorder="1" applyAlignment="1">
      <alignment horizontal="distributed" vertical="center"/>
    </xf>
    <xf numFmtId="0" fontId="23" fillId="0" borderId="26" xfId="0" applyFont="1" applyBorder="1" applyAlignment="1">
      <alignment vertical="center"/>
    </xf>
    <xf numFmtId="0" fontId="23" fillId="0" borderId="27" xfId="0" applyFont="1" applyBorder="1" applyAlignment="1">
      <alignmen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11" xfId="0" applyFont="1" applyBorder="1" applyAlignment="1">
      <alignment horizontal="left" vertical="center"/>
    </xf>
    <xf numFmtId="0" fontId="23" fillId="0" borderId="26" xfId="0" applyFont="1" applyBorder="1" applyAlignment="1">
      <alignment horizontal="left" vertical="center"/>
    </xf>
    <xf numFmtId="0" fontId="9" fillId="0" borderId="3" xfId="0" applyFont="1" applyBorder="1" applyAlignment="1">
      <alignment horizontal="distributed" vertical="center" shrinkToFit="1"/>
    </xf>
    <xf numFmtId="0" fontId="24" fillId="0" borderId="10" xfId="0" applyFont="1" applyBorder="1" applyAlignment="1">
      <alignment horizontal="distributed" vertical="center" shrinkToFit="1"/>
    </xf>
    <xf numFmtId="56" fontId="23" fillId="0" borderId="10" xfId="0" applyNumberFormat="1" applyFont="1" applyBorder="1" applyAlignment="1">
      <alignment horizontal="distributed" vertical="center"/>
    </xf>
    <xf numFmtId="0" fontId="23" fillId="0" borderId="3" xfId="0" quotePrefix="1" applyFont="1" applyBorder="1" applyAlignment="1">
      <alignment horizontal="left" vertical="center"/>
    </xf>
    <xf numFmtId="0" fontId="23" fillId="0" borderId="23" xfId="0" applyFont="1" applyBorder="1" applyAlignment="1">
      <alignment horizontal="left" vertical="center"/>
    </xf>
    <xf numFmtId="0" fontId="23" fillId="0" borderId="17" xfId="0" applyFont="1" applyBorder="1" applyAlignment="1">
      <alignment vertical="center"/>
    </xf>
    <xf numFmtId="0" fontId="23" fillId="0" borderId="28" xfId="0" applyFont="1" applyBorder="1" applyAlignment="1">
      <alignment horizontal="left" vertical="center"/>
    </xf>
    <xf numFmtId="0" fontId="23" fillId="0" borderId="17" xfId="0" applyFont="1" applyBorder="1" applyAlignment="1">
      <alignment horizontal="center" vertical="center"/>
    </xf>
    <xf numFmtId="0" fontId="23" fillId="0" borderId="15" xfId="0" applyFont="1" applyBorder="1" applyAlignment="1">
      <alignment horizontal="left" vertical="center"/>
    </xf>
    <xf numFmtId="0" fontId="23" fillId="0" borderId="24" xfId="0" applyFont="1" applyBorder="1" applyAlignment="1">
      <alignment horizontal="left" vertical="center"/>
    </xf>
    <xf numFmtId="0" fontId="23" fillId="0" borderId="29" xfId="0" applyFont="1" applyBorder="1" applyAlignment="1">
      <alignment horizontal="left" vertical="center"/>
    </xf>
    <xf numFmtId="0" fontId="23" fillId="0" borderId="18" xfId="0" applyFont="1" applyBorder="1" applyAlignment="1">
      <alignment horizontal="distributed" vertical="center"/>
    </xf>
    <xf numFmtId="0" fontId="23" fillId="0" borderId="19" xfId="0" applyFont="1" applyBorder="1" applyAlignment="1">
      <alignment horizontal="left" vertical="center"/>
    </xf>
    <xf numFmtId="0" fontId="23" fillId="0" borderId="30" xfId="0" applyFont="1" applyBorder="1" applyAlignment="1">
      <alignment horizontal="left" vertical="center"/>
    </xf>
    <xf numFmtId="0" fontId="23" fillId="0" borderId="31" xfId="0" applyFont="1" applyBorder="1" applyAlignment="1">
      <alignment vertical="center"/>
    </xf>
    <xf numFmtId="0" fontId="23" fillId="0" borderId="32" xfId="0" applyFont="1" applyBorder="1" applyAlignment="1">
      <alignment horizontal="center" vertical="center"/>
    </xf>
    <xf numFmtId="0" fontId="23" fillId="0" borderId="21" xfId="14" applyBorder="1" applyAlignment="1">
      <alignment horizontal="distributed" vertical="center"/>
    </xf>
    <xf numFmtId="0" fontId="23" fillId="0" borderId="22" xfId="14" applyBorder="1" applyAlignment="1">
      <alignment horizontal="left" vertical="center"/>
    </xf>
    <xf numFmtId="0" fontId="23" fillId="0" borderId="32" xfId="14" applyBorder="1" applyAlignment="1">
      <alignment vertical="center"/>
    </xf>
    <xf numFmtId="0" fontId="23" fillId="0" borderId="33" xfId="14" applyBorder="1" applyAlignment="1">
      <alignment horizontal="distributed" vertical="center"/>
    </xf>
    <xf numFmtId="0" fontId="23" fillId="0" borderId="34" xfId="14" applyBorder="1" applyAlignment="1">
      <alignment horizontal="left" vertical="center"/>
    </xf>
    <xf numFmtId="0" fontId="23" fillId="0" borderId="22" xfId="14" applyBorder="1" applyAlignment="1">
      <alignment horizontal="center" vertical="center"/>
    </xf>
    <xf numFmtId="0" fontId="23" fillId="0" borderId="32" xfId="14" applyBorder="1" applyAlignment="1">
      <alignment horizontal="center" vertical="center"/>
    </xf>
    <xf numFmtId="0" fontId="23" fillId="0" borderId="20" xfId="14" quotePrefix="1" applyBorder="1" applyAlignment="1">
      <alignment vertical="center"/>
    </xf>
    <xf numFmtId="0" fontId="23" fillId="0" borderId="35" xfId="14" applyBorder="1" applyAlignment="1">
      <alignment horizontal="left" vertical="center"/>
    </xf>
    <xf numFmtId="0" fontId="23" fillId="0" borderId="36" xfId="14" applyBorder="1" applyAlignment="1">
      <alignment vertical="center"/>
    </xf>
    <xf numFmtId="0" fontId="24" fillId="0" borderId="3" xfId="14" quotePrefix="1" applyFont="1" applyBorder="1" applyAlignment="1">
      <alignment horizontal="distributed" vertical="center"/>
    </xf>
    <xf numFmtId="49" fontId="0" fillId="4" borderId="37" xfId="0" applyNumberFormat="1" applyFill="1" applyBorder="1" applyProtection="1">
      <protection locked="0"/>
    </xf>
    <xf numFmtId="0" fontId="0" fillId="4" borderId="37" xfId="0" applyFill="1" applyBorder="1" applyProtection="1">
      <protection locked="0"/>
    </xf>
    <xf numFmtId="176" fontId="0" fillId="4" borderId="38" xfId="0" applyNumberFormat="1" applyFill="1" applyBorder="1" applyProtection="1">
      <protection locked="0"/>
    </xf>
    <xf numFmtId="176" fontId="0" fillId="4" borderId="39" xfId="0" applyNumberFormat="1" applyFill="1" applyBorder="1" applyProtection="1">
      <protection locked="0"/>
    </xf>
    <xf numFmtId="176" fontId="0" fillId="4" borderId="40" xfId="0" applyNumberFormat="1" applyFill="1" applyBorder="1" applyProtection="1">
      <protection locked="0"/>
    </xf>
    <xf numFmtId="0" fontId="0" fillId="0" borderId="0" xfId="0" applyProtection="1">
      <protection locked="0"/>
    </xf>
    <xf numFmtId="4" fontId="0" fillId="4" borderId="39" xfId="0" applyNumberFormat="1" applyFill="1" applyBorder="1" applyProtection="1">
      <protection locked="0"/>
    </xf>
    <xf numFmtId="0" fontId="1" fillId="0" borderId="0" xfId="0" applyFont="1" applyAlignment="1">
      <alignment horizontal="left"/>
    </xf>
    <xf numFmtId="0" fontId="0" fillId="0" borderId="41" xfId="0" applyBorder="1" applyAlignment="1">
      <alignment horizontal="distributed" justifyLastLine="1"/>
    </xf>
    <xf numFmtId="0" fontId="0" fillId="0" borderId="38" xfId="0" applyBorder="1" applyAlignment="1">
      <alignment horizontal="distributed" justifyLastLine="1"/>
    </xf>
    <xf numFmtId="0" fontId="0" fillId="0" borderId="28" xfId="0" applyBorder="1"/>
    <xf numFmtId="0" fontId="26" fillId="0" borderId="0" xfId="0" applyFont="1"/>
    <xf numFmtId="0" fontId="26" fillId="0" borderId="0" xfId="0" applyFont="1" applyAlignment="1">
      <alignment horizontal="right"/>
    </xf>
    <xf numFmtId="0" fontId="0" fillId="0" borderId="20" xfId="0" applyBorder="1"/>
    <xf numFmtId="0" fontId="0" fillId="0" borderId="42" xfId="0" applyBorder="1"/>
    <xf numFmtId="0" fontId="0" fillId="0" borderId="43" xfId="0" applyBorder="1"/>
    <xf numFmtId="0" fontId="0" fillId="0" borderId="15" xfId="0" applyBorder="1"/>
    <xf numFmtId="0" fontId="0" fillId="0" borderId="44" xfId="0" applyBorder="1" applyAlignment="1">
      <alignment horizontal="center"/>
    </xf>
    <xf numFmtId="0" fontId="0" fillId="0" borderId="45" xfId="0" applyBorder="1"/>
    <xf numFmtId="0" fontId="0" fillId="0" borderId="46" xfId="0" applyBorder="1" applyAlignment="1">
      <alignment horizontal="center"/>
    </xf>
    <xf numFmtId="176" fontId="0" fillId="0" borderId="47" xfId="0" applyNumberFormat="1" applyBorder="1"/>
    <xf numFmtId="0" fontId="0" fillId="0" borderId="48" xfId="0" applyBorder="1"/>
    <xf numFmtId="0" fontId="0" fillId="0" borderId="49" xfId="0" applyBorder="1" applyAlignment="1">
      <alignment horizontal="center"/>
    </xf>
    <xf numFmtId="176" fontId="0" fillId="0" borderId="50" xfId="0" applyNumberFormat="1" applyBorder="1"/>
    <xf numFmtId="0" fontId="0" fillId="0" borderId="51" xfId="0" applyBorder="1"/>
    <xf numFmtId="0" fontId="0" fillId="0" borderId="52" xfId="0" applyBorder="1"/>
    <xf numFmtId="0" fontId="0" fillId="0" borderId="53" xfId="0" applyBorder="1"/>
    <xf numFmtId="0" fontId="0" fillId="0" borderId="49" xfId="0" applyBorder="1"/>
    <xf numFmtId="49" fontId="0" fillId="4" borderId="37" xfId="0" applyNumberFormat="1" applyFill="1" applyBorder="1" applyAlignment="1" applyProtection="1">
      <alignment horizontal="center"/>
      <protection locked="0"/>
    </xf>
    <xf numFmtId="49" fontId="1" fillId="0" borderId="0" xfId="0" applyNumberFormat="1" applyFont="1" applyAlignment="1">
      <alignment horizontal="distributed" shrinkToFit="1"/>
    </xf>
    <xf numFmtId="0" fontId="1" fillId="0" borderId="0" xfId="0" applyFont="1" applyAlignment="1">
      <alignment horizontal="center" shrinkToFit="1"/>
    </xf>
    <xf numFmtId="49" fontId="1" fillId="0" borderId="0" xfId="0" applyNumberFormat="1" applyFont="1" applyAlignment="1">
      <alignment horizontal="center" shrinkToFit="1"/>
    </xf>
    <xf numFmtId="5" fontId="9" fillId="0" borderId="32" xfId="0" applyNumberFormat="1" applyFont="1" applyBorder="1" applyAlignment="1">
      <alignment horizontal="distributed" vertical="center"/>
    </xf>
    <xf numFmtId="0" fontId="0" fillId="0" borderId="54" xfId="0" applyBorder="1"/>
    <xf numFmtId="0" fontId="0" fillId="0" borderId="55" xfId="0" applyBorder="1" applyAlignment="1">
      <alignment horizontal="distributed" vertical="center" justifyLastLine="1"/>
    </xf>
    <xf numFmtId="0" fontId="30" fillId="0" borderId="0" xfId="0" applyFont="1"/>
    <xf numFmtId="0" fontId="0" fillId="0" borderId="56" xfId="0" applyBorder="1"/>
    <xf numFmtId="0" fontId="0" fillId="0" borderId="57" xfId="0" applyBorder="1"/>
    <xf numFmtId="0" fontId="23" fillId="0" borderId="0" xfId="0" applyFont="1" applyAlignment="1">
      <alignment horizontal="left" vertical="center"/>
    </xf>
    <xf numFmtId="0" fontId="9" fillId="0" borderId="0" xfId="0" applyFont="1" applyAlignment="1">
      <alignment horizontal="left" vertical="center"/>
    </xf>
    <xf numFmtId="0" fontId="23" fillId="0" borderId="0" xfId="0" applyFont="1" applyAlignment="1">
      <alignment horizontal="center"/>
    </xf>
    <xf numFmtId="0" fontId="0" fillId="0" borderId="58" xfId="0" applyBorder="1"/>
    <xf numFmtId="0" fontId="0" fillId="0" borderId="59" xfId="0" applyBorder="1"/>
    <xf numFmtId="0" fontId="0" fillId="0" borderId="60" xfId="0" applyBorder="1"/>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38" fillId="0" borderId="0" xfId="0" applyFont="1" applyAlignment="1">
      <alignment horizontal="right"/>
    </xf>
    <xf numFmtId="0" fontId="30" fillId="4" borderId="37" xfId="0" applyFont="1" applyFill="1" applyBorder="1" applyProtection="1">
      <protection locked="0"/>
    </xf>
    <xf numFmtId="0" fontId="38" fillId="0" borderId="0" xfId="0" applyFont="1"/>
    <xf numFmtId="0" fontId="23" fillId="0" borderId="0" xfId="0" applyFont="1" applyAlignment="1">
      <alignment horizontal="center" vertical="center"/>
    </xf>
    <xf numFmtId="0" fontId="0" fillId="4" borderId="37" xfId="0" applyFill="1" applyBorder="1" applyAlignment="1" applyProtection="1">
      <alignment horizontal="left"/>
      <protection locked="0"/>
    </xf>
    <xf numFmtId="0" fontId="0" fillId="0" borderId="0" xfId="0" applyAlignment="1">
      <alignment vertical="center"/>
    </xf>
    <xf numFmtId="0" fontId="0" fillId="0" borderId="0" xfId="0" applyAlignment="1">
      <alignment horizontal="left" vertical="center"/>
    </xf>
    <xf numFmtId="0" fontId="0" fillId="0" borderId="66" xfId="0" applyBorder="1"/>
    <xf numFmtId="0" fontId="0" fillId="0" borderId="67" xfId="0" applyBorder="1" applyAlignment="1">
      <alignment horizontal="distributed"/>
    </xf>
    <xf numFmtId="0" fontId="9" fillId="0" borderId="0" xfId="0" applyFont="1" applyAlignment="1">
      <alignment horizontal="distributed" vertical="center"/>
    </xf>
    <xf numFmtId="0" fontId="13" fillId="0" borderId="0" xfId="0" applyFont="1" applyAlignment="1">
      <alignment horizontal="distributed"/>
    </xf>
    <xf numFmtId="0" fontId="0" fillId="0" borderId="50" xfId="0" applyBorder="1" applyAlignment="1">
      <alignment wrapText="1"/>
    </xf>
    <xf numFmtId="0" fontId="0" fillId="0" borderId="50" xfId="0" applyBorder="1"/>
    <xf numFmtId="0" fontId="17" fillId="0" borderId="66" xfId="0" applyFont="1" applyBorder="1" applyAlignment="1">
      <alignment horizontal="center"/>
    </xf>
    <xf numFmtId="0" fontId="33" fillId="0" borderId="66" xfId="0" applyFont="1" applyBorder="1" applyAlignment="1">
      <alignment horizontal="center"/>
    </xf>
    <xf numFmtId="188" fontId="0" fillId="0" borderId="67" xfId="0" applyNumberFormat="1" applyBorder="1" applyAlignment="1">
      <alignment horizontal="distributed"/>
    </xf>
    <xf numFmtId="0" fontId="0" fillId="0" borderId="163" xfId="0" applyBorder="1" applyAlignment="1">
      <alignment horizontal="lef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37" xfId="0" applyBorder="1" applyAlignment="1" applyProtection="1">
      <alignment horizontal="left"/>
      <protection locked="0"/>
    </xf>
    <xf numFmtId="0" fontId="13" fillId="0" borderId="0" xfId="0" applyFont="1" applyAlignment="1">
      <alignment horizontal="distributed" vertical="center"/>
    </xf>
    <xf numFmtId="0" fontId="26" fillId="0" borderId="0" xfId="0" applyFont="1" applyAlignment="1">
      <alignment vertical="center"/>
    </xf>
    <xf numFmtId="188" fontId="0" fillId="0" borderId="0" xfId="0" applyNumberFormat="1" applyAlignment="1">
      <alignment horizontal="left"/>
    </xf>
    <xf numFmtId="0" fontId="0" fillId="0" borderId="0" xfId="0" applyAlignment="1">
      <alignment horizontal="left" vertical="top"/>
    </xf>
    <xf numFmtId="0" fontId="38" fillId="0" borderId="166" xfId="0" applyFont="1" applyBorder="1" applyAlignment="1">
      <alignment horizontal="left" vertical="center"/>
    </xf>
    <xf numFmtId="0" fontId="38" fillId="0" borderId="0" xfId="0" applyFont="1" applyAlignment="1">
      <alignment horizontal="left" vertical="center"/>
    </xf>
    <xf numFmtId="0" fontId="38" fillId="0" borderId="167" xfId="0" applyFont="1" applyBorder="1" applyAlignment="1">
      <alignment horizontal="left" vertical="center"/>
    </xf>
    <xf numFmtId="0" fontId="39" fillId="0" borderId="0" xfId="0" applyFont="1" applyAlignment="1">
      <alignment horizontal="left" vertical="center"/>
    </xf>
    <xf numFmtId="0" fontId="0" fillId="5" borderId="37" xfId="0" applyFill="1" applyBorder="1" applyProtection="1">
      <protection locked="0"/>
    </xf>
    <xf numFmtId="0" fontId="0" fillId="0" borderId="43" xfId="0" applyBorder="1" applyAlignment="1">
      <alignment horizontal="center"/>
    </xf>
    <xf numFmtId="0" fontId="0" fillId="0" borderId="20" xfId="0" applyBorder="1" applyAlignment="1">
      <alignment horizontal="center"/>
    </xf>
    <xf numFmtId="0" fontId="35" fillId="0" borderId="0" xfId="0" applyFont="1" applyAlignment="1">
      <alignment horizontal="center" vertical="center"/>
    </xf>
    <xf numFmtId="0" fontId="30" fillId="0" borderId="0" xfId="0" applyFont="1" applyAlignment="1">
      <alignment horizontal="right"/>
    </xf>
    <xf numFmtId="0" fontId="30" fillId="0" borderId="0" xfId="0" quotePrefix="1" applyFont="1"/>
    <xf numFmtId="0" fontId="30" fillId="0" borderId="0" xfId="0" applyFont="1" applyAlignment="1">
      <alignment horizontal="center"/>
    </xf>
    <xf numFmtId="0" fontId="40" fillId="0" borderId="0" xfId="0" applyFont="1" applyAlignment="1">
      <alignment horizontal="right"/>
    </xf>
    <xf numFmtId="0" fontId="40" fillId="0" borderId="0" xfId="0" applyFont="1"/>
    <xf numFmtId="0" fontId="30" fillId="0" borderId="54" xfId="0" applyFont="1" applyBorder="1"/>
    <xf numFmtId="0" fontId="30" fillId="0" borderId="28" xfId="0" applyFont="1" applyBorder="1"/>
    <xf numFmtId="0" fontId="30" fillId="0" borderId="6" xfId="0" applyFont="1" applyBorder="1"/>
    <xf numFmtId="0" fontId="30" fillId="0" borderId="5" xfId="0" applyFont="1" applyBorder="1"/>
    <xf numFmtId="0" fontId="30" fillId="0" borderId="30" xfId="0" applyFont="1" applyBorder="1"/>
    <xf numFmtId="188" fontId="0" fillId="0" borderId="0" xfId="0" applyNumberFormat="1"/>
    <xf numFmtId="0" fontId="13" fillId="0" borderId="0" xfId="0" applyFont="1" applyAlignment="1">
      <alignment horizontal="center"/>
    </xf>
    <xf numFmtId="0" fontId="26" fillId="0" borderId="0" xfId="0" applyFont="1" applyAlignment="1">
      <alignment horizontal="center"/>
    </xf>
    <xf numFmtId="0" fontId="23" fillId="0" borderId="0" xfId="0" applyFont="1" applyAlignment="1">
      <alignment horizontal="left"/>
    </xf>
    <xf numFmtId="38" fontId="0" fillId="0" borderId="3" xfId="12" applyFont="1" applyBorder="1"/>
    <xf numFmtId="179" fontId="0" fillId="0" borderId="68" xfId="0" applyNumberFormat="1" applyBorder="1" applyAlignment="1">
      <alignment horizontal="center"/>
    </xf>
    <xf numFmtId="179" fontId="0" fillId="0" borderId="69" xfId="0" applyNumberFormat="1" applyBorder="1" applyAlignment="1">
      <alignment horizontal="center"/>
    </xf>
    <xf numFmtId="38" fontId="0" fillId="0" borderId="13" xfId="12" applyFont="1" applyBorder="1"/>
    <xf numFmtId="0" fontId="0" fillId="0" borderId="70" xfId="0" applyBorder="1" applyAlignment="1">
      <alignment horizontal="center"/>
    </xf>
    <xf numFmtId="0" fontId="0" fillId="0" borderId="71" xfId="0" applyBorder="1" applyAlignment="1">
      <alignment horizontal="center"/>
    </xf>
    <xf numFmtId="38" fontId="0" fillId="0" borderId="18" xfId="12" applyFont="1" applyBorder="1"/>
    <xf numFmtId="0" fontId="0" fillId="0" borderId="72" xfId="0" applyBorder="1" applyAlignment="1">
      <alignment horizontal="center"/>
    </xf>
    <xf numFmtId="38" fontId="0" fillId="0" borderId="73" xfId="12" applyFont="1" applyBorder="1"/>
    <xf numFmtId="3" fontId="0" fillId="4" borderId="38" xfId="0" applyNumberFormat="1" applyFill="1" applyBorder="1" applyProtection="1">
      <protection locked="0"/>
    </xf>
    <xf numFmtId="3" fontId="0" fillId="4" borderId="39" xfId="0" applyNumberFormat="1" applyFill="1" applyBorder="1" applyProtection="1">
      <protection locked="0"/>
    </xf>
    <xf numFmtId="0" fontId="0" fillId="0" borderId="74" xfId="0" applyBorder="1" applyAlignment="1">
      <alignment horizontal="center"/>
    </xf>
    <xf numFmtId="4" fontId="0" fillId="4" borderId="40" xfId="0" applyNumberFormat="1" applyFill="1" applyBorder="1" applyProtection="1">
      <protection locked="0"/>
    </xf>
    <xf numFmtId="9" fontId="0" fillId="4" borderId="75" xfId="0" applyNumberFormat="1" applyFill="1" applyBorder="1" applyProtection="1">
      <protection locked="0"/>
    </xf>
    <xf numFmtId="9" fontId="0" fillId="4" borderId="76" xfId="0" applyNumberFormat="1" applyFill="1" applyBorder="1" applyProtection="1">
      <protection locked="0"/>
    </xf>
    <xf numFmtId="0" fontId="0" fillId="4" borderId="76" xfId="0" applyFill="1" applyBorder="1" applyProtection="1">
      <protection locked="0"/>
    </xf>
    <xf numFmtId="9" fontId="0" fillId="0" borderId="43" xfId="0" applyNumberFormat="1" applyBorder="1" applyAlignment="1">
      <alignment horizontal="center"/>
    </xf>
    <xf numFmtId="176" fontId="0" fillId="0" borderId="77" xfId="0" applyNumberFormat="1" applyBorder="1"/>
    <xf numFmtId="176" fontId="0" fillId="0" borderId="78" xfId="0" applyNumberFormat="1" applyBorder="1"/>
    <xf numFmtId="176" fontId="0" fillId="0" borderId="79" xfId="0" applyNumberFormat="1" applyBorder="1"/>
    <xf numFmtId="0" fontId="0" fillId="0" borderId="80" xfId="0" applyBorder="1"/>
    <xf numFmtId="0" fontId="0" fillId="0" borderId="81" xfId="0" applyBorder="1"/>
    <xf numFmtId="0" fontId="0" fillId="0" borderId="82" xfId="0" applyBorder="1"/>
    <xf numFmtId="176" fontId="0" fillId="0" borderId="0" xfId="0" applyNumberFormat="1"/>
    <xf numFmtId="0" fontId="40" fillId="6" borderId="0" xfId="0" applyFont="1" applyFill="1" applyAlignment="1">
      <alignment horizontal="right"/>
    </xf>
    <xf numFmtId="0" fontId="40" fillId="6" borderId="0" xfId="0" applyFont="1" applyFill="1" applyAlignment="1">
      <alignment horizontal="left"/>
    </xf>
    <xf numFmtId="0" fontId="0" fillId="6" borderId="0" xfId="0" applyFill="1"/>
    <xf numFmtId="0" fontId="30" fillId="6" borderId="0" xfId="0" applyFont="1" applyFill="1"/>
    <xf numFmtId="0" fontId="40" fillId="6" borderId="0" xfId="0" applyFont="1" applyFill="1"/>
    <xf numFmtId="49" fontId="0" fillId="0" borderId="0" xfId="0" applyNumberFormat="1"/>
    <xf numFmtId="176" fontId="0" fillId="0" borderId="83" xfId="0" applyNumberFormat="1" applyBorder="1"/>
    <xf numFmtId="0" fontId="0" fillId="0" borderId="84" xfId="0" applyBorder="1" applyAlignment="1">
      <alignment horizontal="center"/>
    </xf>
    <xf numFmtId="0" fontId="0" fillId="0" borderId="85" xfId="0" applyBorder="1"/>
    <xf numFmtId="0" fontId="0" fillId="0" borderId="86" xfId="0" applyBorder="1"/>
    <xf numFmtId="0" fontId="0" fillId="0" borderId="23" xfId="0" applyBorder="1"/>
    <xf numFmtId="0" fontId="0" fillId="0" borderId="87" xfId="0" applyBorder="1" applyAlignment="1">
      <alignment wrapText="1"/>
    </xf>
    <xf numFmtId="0" fontId="0" fillId="0" borderId="88" xfId="0" applyBorder="1"/>
    <xf numFmtId="0" fontId="0" fillId="0" borderId="87" xfId="0" applyBorder="1"/>
    <xf numFmtId="0" fontId="30" fillId="0" borderId="0" xfId="0" applyFont="1" applyProtection="1">
      <protection locked="0"/>
    </xf>
    <xf numFmtId="0" fontId="0" fillId="4" borderId="89" xfId="0" applyFill="1" applyBorder="1" applyProtection="1">
      <protection locked="0"/>
    </xf>
    <xf numFmtId="0" fontId="23" fillId="0" borderId="0" xfId="0" applyFont="1" applyAlignment="1">
      <alignment vertical="center"/>
    </xf>
    <xf numFmtId="0" fontId="23" fillId="0" borderId="0" xfId="0" applyFont="1" applyAlignment="1">
      <alignment vertical="top"/>
    </xf>
    <xf numFmtId="0" fontId="23" fillId="0" borderId="0" xfId="0" applyFont="1" applyAlignment="1">
      <alignment horizontal="left" vertical="top"/>
    </xf>
    <xf numFmtId="3" fontId="0" fillId="4" borderId="40" xfId="0" applyNumberFormat="1" applyFill="1" applyBorder="1" applyProtection="1">
      <protection locked="0"/>
    </xf>
    <xf numFmtId="176" fontId="0" fillId="0" borderId="90" xfId="0" applyNumberFormat="1" applyBorder="1"/>
    <xf numFmtId="176" fontId="0" fillId="0" borderId="91" xfId="0" applyNumberFormat="1" applyBorder="1"/>
    <xf numFmtId="0" fontId="0" fillId="0" borderId="92" xfId="0" applyBorder="1"/>
    <xf numFmtId="0" fontId="0" fillId="0" borderId="93" xfId="0" applyBorder="1"/>
    <xf numFmtId="176" fontId="0" fillId="0" borderId="94" xfId="0" applyNumberFormat="1" applyBorder="1"/>
    <xf numFmtId="0" fontId="33" fillId="6" borderId="66" xfId="0" applyFont="1" applyFill="1" applyBorder="1" applyAlignment="1">
      <alignment horizontal="center"/>
    </xf>
    <xf numFmtId="0" fontId="17" fillId="6" borderId="66" xfId="0" applyFont="1" applyFill="1" applyBorder="1" applyAlignment="1">
      <alignment horizontal="center"/>
    </xf>
    <xf numFmtId="0" fontId="0" fillId="6" borderId="87" xfId="0" applyFill="1" applyBorder="1" applyAlignment="1">
      <alignment wrapText="1"/>
    </xf>
    <xf numFmtId="0" fontId="0" fillId="6" borderId="50" xfId="0" applyFill="1" applyBorder="1" applyAlignment="1">
      <alignment wrapText="1"/>
    </xf>
    <xf numFmtId="9" fontId="0" fillId="6" borderId="42" xfId="0" applyNumberFormat="1" applyFill="1" applyBorder="1" applyAlignment="1">
      <alignment horizontal="center"/>
    </xf>
    <xf numFmtId="9" fontId="0" fillId="6" borderId="43" xfId="0" applyNumberFormat="1" applyFill="1" applyBorder="1" applyAlignment="1">
      <alignment horizontal="center"/>
    </xf>
    <xf numFmtId="9" fontId="0" fillId="0" borderId="42" xfId="0" applyNumberFormat="1" applyBorder="1" applyAlignment="1">
      <alignment horizontal="center"/>
    </xf>
    <xf numFmtId="0" fontId="0" fillId="6" borderId="87" xfId="0" applyFill="1" applyBorder="1"/>
    <xf numFmtId="0" fontId="0" fillId="6" borderId="50" xfId="0" applyFill="1" applyBorder="1"/>
    <xf numFmtId="0" fontId="0" fillId="6" borderId="66" xfId="0" applyFill="1" applyBorder="1"/>
    <xf numFmtId="0" fontId="0" fillId="6" borderId="95" xfId="0" applyFill="1" applyBorder="1"/>
    <xf numFmtId="0" fontId="0" fillId="6" borderId="48" xfId="0" applyFill="1" applyBorder="1"/>
    <xf numFmtId="187" fontId="0" fillId="0" borderId="0" xfId="0" applyNumberFormat="1"/>
    <xf numFmtId="0" fontId="41" fillId="0" borderId="0" xfId="0" applyFont="1" applyAlignment="1">
      <alignment horizontal="right"/>
    </xf>
    <xf numFmtId="0" fontId="42" fillId="0" borderId="0" xfId="0" applyFont="1" applyAlignment="1">
      <alignment horizontal="center"/>
    </xf>
    <xf numFmtId="0" fontId="42" fillId="0" borderId="0" xfId="0" applyFont="1" applyAlignment="1">
      <alignment horizontal="right"/>
    </xf>
    <xf numFmtId="0" fontId="42" fillId="0" borderId="0" xfId="0" applyFont="1" applyAlignment="1">
      <alignment horizontal="left"/>
    </xf>
    <xf numFmtId="9" fontId="24" fillId="0" borderId="42" xfId="0" applyNumberFormat="1" applyFont="1" applyBorder="1" applyAlignment="1">
      <alignment horizontal="center"/>
    </xf>
    <xf numFmtId="9" fontId="24" fillId="0" borderId="43" xfId="0" applyNumberFormat="1" applyFont="1" applyBorder="1" applyAlignment="1">
      <alignment horizontal="center"/>
    </xf>
    <xf numFmtId="0" fontId="24" fillId="0" borderId="43" xfId="0" applyFont="1" applyBorder="1" applyAlignment="1">
      <alignment horizontal="center"/>
    </xf>
    <xf numFmtId="0" fontId="24" fillId="0" borderId="20" xfId="0" applyFont="1" applyBorder="1" applyAlignment="1">
      <alignment horizontal="center"/>
    </xf>
    <xf numFmtId="0" fontId="24" fillId="0" borderId="84" xfId="0" applyFont="1" applyBorder="1" applyAlignment="1">
      <alignment horizontal="center"/>
    </xf>
    <xf numFmtId="0" fontId="24" fillId="0" borderId="0" xfId="0" applyFont="1"/>
    <xf numFmtId="0" fontId="36" fillId="0" borderId="55" xfId="0" applyFont="1" applyBorder="1" applyAlignment="1">
      <alignment horizontal="distributed" vertical="center" justifyLastLine="1"/>
    </xf>
    <xf numFmtId="0" fontId="36" fillId="0" borderId="1" xfId="0" applyFont="1" applyBorder="1" applyAlignment="1">
      <alignment horizontal="distributed" vertical="center" justifyLastLine="1"/>
    </xf>
    <xf numFmtId="0" fontId="36" fillId="0" borderId="96" xfId="0" applyFont="1" applyBorder="1" applyAlignment="1">
      <alignment horizontal="distributed" vertical="center" justifyLastLine="1"/>
    </xf>
    <xf numFmtId="0" fontId="30" fillId="0" borderId="0" xfId="0" applyFont="1" applyAlignment="1">
      <alignment horizontal="center"/>
    </xf>
    <xf numFmtId="0" fontId="35" fillId="0" borderId="0" xfId="0" applyFont="1" applyAlignment="1">
      <alignment horizontal="center" vertical="center"/>
    </xf>
    <xf numFmtId="0" fontId="5" fillId="0" borderId="0" xfId="0" applyFont="1" applyAlignment="1">
      <alignment horizontal="distributed"/>
    </xf>
    <xf numFmtId="0" fontId="0" fillId="4" borderId="55" xfId="0" applyFill="1" applyBorder="1" applyProtection="1">
      <protection locked="0"/>
    </xf>
    <xf numFmtId="0" fontId="0" fillId="4" borderId="1" xfId="0" applyFill="1" applyBorder="1" applyProtection="1">
      <protection locked="0"/>
    </xf>
    <xf numFmtId="0" fontId="0" fillId="4" borderId="96" xfId="0" applyFill="1" applyBorder="1" applyProtection="1">
      <protection locked="0"/>
    </xf>
    <xf numFmtId="0" fontId="3" fillId="0" borderId="55" xfId="0" applyFont="1" applyBorder="1" applyAlignment="1">
      <alignment horizontal="distributed"/>
    </xf>
    <xf numFmtId="0" fontId="3" fillId="0" borderId="1" xfId="0" applyFont="1" applyBorder="1" applyAlignment="1">
      <alignment horizontal="distributed"/>
    </xf>
    <xf numFmtId="0" fontId="0" fillId="0" borderId="1" xfId="0" applyBorder="1"/>
    <xf numFmtId="0" fontId="0" fillId="0" borderId="96" xfId="0" applyBorder="1"/>
    <xf numFmtId="49" fontId="0" fillId="4" borderId="55" xfId="0" applyNumberFormat="1" applyFill="1" applyBorder="1" applyProtection="1">
      <protection locked="0"/>
    </xf>
    <xf numFmtId="49" fontId="0" fillId="0" borderId="1" xfId="0" applyNumberFormat="1" applyBorder="1" applyProtection="1">
      <protection locked="0"/>
    </xf>
    <xf numFmtId="49" fontId="0" fillId="0" borderId="96" xfId="0" applyNumberFormat="1" applyBorder="1" applyProtection="1">
      <protection locked="0"/>
    </xf>
    <xf numFmtId="0" fontId="0" fillId="0" borderId="1" xfId="0" applyBorder="1" applyProtection="1">
      <protection locked="0"/>
    </xf>
    <xf numFmtId="0" fontId="0" fillId="0" borderId="96" xfId="0" applyBorder="1" applyProtection="1">
      <protection locked="0"/>
    </xf>
    <xf numFmtId="0" fontId="0" fillId="0" borderId="0" xfId="0" applyAlignment="1">
      <alignment horizontal="center"/>
    </xf>
    <xf numFmtId="0" fontId="38" fillId="6" borderId="168" xfId="0" applyFont="1" applyFill="1" applyBorder="1" applyAlignment="1">
      <alignment horizontal="left" vertical="center"/>
    </xf>
    <xf numFmtId="0" fontId="38" fillId="6" borderId="169" xfId="0" applyFont="1" applyFill="1" applyBorder="1" applyAlignment="1">
      <alignment horizontal="left" vertical="center"/>
    </xf>
    <xf numFmtId="0" fontId="38" fillId="6" borderId="170" xfId="0" applyFont="1" applyFill="1" applyBorder="1" applyAlignment="1">
      <alignment horizontal="left" vertical="center"/>
    </xf>
    <xf numFmtId="49" fontId="0" fillId="4" borderId="1" xfId="0" applyNumberFormat="1" applyFill="1" applyBorder="1" applyProtection="1">
      <protection locked="0"/>
    </xf>
    <xf numFmtId="49" fontId="0" fillId="4" borderId="96" xfId="0" applyNumberFormat="1" applyFill="1" applyBorder="1" applyProtection="1">
      <protection locked="0"/>
    </xf>
    <xf numFmtId="0" fontId="37" fillId="0" borderId="163" xfId="0" applyFont="1" applyBorder="1" applyAlignment="1">
      <alignment vertical="center" wrapText="1"/>
    </xf>
    <xf numFmtId="0" fontId="0" fillId="0" borderId="164" xfId="0"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0" fillId="0" borderId="0" xfId="0" applyAlignment="1">
      <alignment vertical="center" wrapText="1"/>
    </xf>
    <xf numFmtId="0" fontId="0" fillId="0" borderId="167" xfId="0" applyBorder="1" applyAlignment="1">
      <alignment vertical="center" wrapText="1"/>
    </xf>
    <xf numFmtId="0" fontId="0" fillId="0" borderId="171" xfId="0" applyBorder="1" applyAlignment="1">
      <alignment vertical="center" wrapText="1"/>
    </xf>
    <xf numFmtId="0" fontId="0" fillId="0" borderId="172" xfId="0" applyBorder="1" applyAlignment="1">
      <alignment vertical="center" wrapText="1"/>
    </xf>
    <xf numFmtId="0" fontId="0" fillId="0" borderId="173" xfId="0" applyBorder="1" applyAlignment="1">
      <alignment vertical="center" wrapText="1"/>
    </xf>
    <xf numFmtId="0" fontId="0" fillId="0" borderId="163" xfId="0" applyBorder="1" applyAlignment="1">
      <alignment horizontal="lef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166" xfId="0" applyBorder="1" applyAlignment="1">
      <alignment horizontal="left" vertical="center"/>
    </xf>
    <xf numFmtId="0" fontId="0" fillId="0" borderId="0" xfId="0" applyAlignment="1">
      <alignment horizontal="left" vertical="center"/>
    </xf>
    <xf numFmtId="0" fontId="0" fillId="0" borderId="167" xfId="0" applyBorder="1" applyAlignment="1">
      <alignment horizontal="left" vertical="center"/>
    </xf>
    <xf numFmtId="0" fontId="0" fillId="0" borderId="171" xfId="0" applyBorder="1" applyAlignment="1">
      <alignment horizontal="left" vertical="center"/>
    </xf>
    <xf numFmtId="0" fontId="0" fillId="0" borderId="172" xfId="0" applyBorder="1" applyAlignment="1">
      <alignment horizontal="left" vertical="center"/>
    </xf>
    <xf numFmtId="0" fontId="0" fillId="0" borderId="173" xfId="0" applyBorder="1" applyAlignment="1">
      <alignment horizontal="left" vertical="center"/>
    </xf>
    <xf numFmtId="0" fontId="0" fillId="0" borderId="163" xfId="0" applyBorder="1" applyAlignment="1">
      <alignment horizontal="left" vertical="center" wrapText="1"/>
    </xf>
    <xf numFmtId="0" fontId="0" fillId="0" borderId="164" xfId="0" applyBorder="1" applyAlignment="1">
      <alignment horizontal="left" vertical="center" wrapText="1"/>
    </xf>
    <xf numFmtId="0" fontId="0" fillId="0" borderId="165" xfId="0" applyBorder="1" applyAlignment="1">
      <alignment horizontal="left" vertical="center" wrapText="1"/>
    </xf>
    <xf numFmtId="0" fontId="0" fillId="0" borderId="166" xfId="0" applyBorder="1" applyAlignment="1">
      <alignment horizontal="left" vertical="center" wrapText="1"/>
    </xf>
    <xf numFmtId="0" fontId="0" fillId="0" borderId="0" xfId="0" applyAlignment="1">
      <alignment horizontal="left" vertical="center" wrapText="1"/>
    </xf>
    <xf numFmtId="0" fontId="0" fillId="0" borderId="167" xfId="0" applyBorder="1" applyAlignment="1">
      <alignment horizontal="left" vertical="center" wrapText="1"/>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xf>
    <xf numFmtId="0" fontId="0" fillId="0" borderId="175" xfId="0" applyBorder="1" applyAlignment="1">
      <alignment vertical="center"/>
    </xf>
    <xf numFmtId="0" fontId="0" fillId="0" borderId="176" xfId="0" applyBorder="1" applyAlignment="1">
      <alignment vertical="center"/>
    </xf>
    <xf numFmtId="0" fontId="9" fillId="4" borderId="55" xfId="0" applyFont="1" applyFill="1" applyBorder="1" applyProtection="1">
      <protection locked="0"/>
    </xf>
    <xf numFmtId="0" fontId="9" fillId="4" borderId="1" xfId="0" applyFont="1" applyFill="1" applyBorder="1" applyProtection="1">
      <protection locked="0"/>
    </xf>
    <xf numFmtId="0" fontId="9" fillId="4" borderId="96" xfId="0" applyFont="1" applyFill="1" applyBorder="1" applyProtection="1">
      <protection locked="0"/>
    </xf>
    <xf numFmtId="0" fontId="0" fillId="0" borderId="166" xfId="0" applyBorder="1" applyAlignment="1">
      <alignment horizontal="left" vertical="top" wrapText="1"/>
    </xf>
    <xf numFmtId="0" fontId="0" fillId="0" borderId="0" xfId="0" applyAlignment="1">
      <alignment horizontal="left" vertical="top" wrapText="1"/>
    </xf>
    <xf numFmtId="0" fontId="0" fillId="0" borderId="167" xfId="0" applyBorder="1" applyAlignment="1">
      <alignment horizontal="left" vertical="top" wrapText="1"/>
    </xf>
    <xf numFmtId="0" fontId="0" fillId="0" borderId="171" xfId="0" applyBorder="1" applyAlignment="1">
      <alignment horizontal="left" vertical="top" wrapText="1"/>
    </xf>
    <xf numFmtId="0" fontId="0" fillId="0" borderId="172" xfId="0" applyBorder="1" applyAlignment="1">
      <alignment horizontal="left" vertical="top" wrapText="1"/>
    </xf>
    <xf numFmtId="0" fontId="0" fillId="0" borderId="173" xfId="0" applyBorder="1" applyAlignment="1">
      <alignment horizontal="left" vertical="top" wrapText="1"/>
    </xf>
    <xf numFmtId="0" fontId="0" fillId="0" borderId="175" xfId="0" applyBorder="1" applyAlignment="1">
      <alignment horizontal="left" vertical="center"/>
    </xf>
    <xf numFmtId="0" fontId="0" fillId="0" borderId="176" xfId="0" applyBorder="1" applyAlignment="1">
      <alignment horizontal="left" vertical="center"/>
    </xf>
    <xf numFmtId="0" fontId="38" fillId="6" borderId="180" xfId="0" applyFont="1" applyFill="1" applyBorder="1" applyAlignment="1">
      <alignment horizontal="left" vertical="center"/>
    </xf>
    <xf numFmtId="0" fontId="38" fillId="6" borderId="181" xfId="0" applyFont="1" applyFill="1" applyBorder="1" applyAlignment="1">
      <alignment horizontal="left" vertical="center"/>
    </xf>
    <xf numFmtId="0" fontId="38" fillId="6" borderId="182" xfId="0" applyFont="1" applyFill="1" applyBorder="1" applyAlignment="1">
      <alignment horizontal="left" vertical="center"/>
    </xf>
    <xf numFmtId="0" fontId="0" fillId="4" borderId="55" xfId="0"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96" xfId="0" applyBorder="1" applyAlignment="1" applyProtection="1">
      <alignment vertical="center" wrapText="1"/>
      <protection locked="0"/>
    </xf>
    <xf numFmtId="0" fontId="0" fillId="0" borderId="101" xfId="0" applyBorder="1" applyProtection="1">
      <protection locked="0"/>
    </xf>
    <xf numFmtId="0" fontId="0" fillId="0" borderId="33" xfId="0" applyBorder="1" applyProtection="1">
      <protection locked="0"/>
    </xf>
    <xf numFmtId="0" fontId="0" fillId="0" borderId="107" xfId="0" applyBorder="1" applyProtection="1">
      <protection locked="0"/>
    </xf>
    <xf numFmtId="0" fontId="0" fillId="0" borderId="69" xfId="0" applyBorder="1" applyProtection="1">
      <protection locked="0"/>
    </xf>
    <xf numFmtId="0" fontId="0" fillId="0" borderId="13" xfId="0" applyBorder="1" applyProtection="1">
      <protection locked="0"/>
    </xf>
    <xf numFmtId="0" fontId="0" fillId="0" borderId="15" xfId="0" applyBorder="1" applyProtection="1">
      <protection locked="0"/>
    </xf>
    <xf numFmtId="177" fontId="0" fillId="0" borderId="69" xfId="0" applyNumberFormat="1" applyBorder="1"/>
    <xf numFmtId="0" fontId="0" fillId="0" borderId="13" xfId="0" applyBorder="1"/>
    <xf numFmtId="0" fontId="0" fillId="0" borderId="8" xfId="0" applyBorder="1"/>
    <xf numFmtId="0" fontId="0" fillId="4" borderId="39" xfId="0" applyFill="1" applyBorder="1" applyProtection="1">
      <protection locked="0"/>
    </xf>
    <xf numFmtId="0" fontId="0" fillId="0" borderId="2" xfId="0" applyBorder="1" applyProtection="1">
      <protection locked="0"/>
    </xf>
    <xf numFmtId="0" fontId="0" fillId="0" borderId="24" xfId="0" applyBorder="1" applyProtection="1">
      <protection locked="0"/>
    </xf>
    <xf numFmtId="49" fontId="0" fillId="5" borderId="55" xfId="0" quotePrefix="1" applyNumberFormat="1" applyFill="1" applyBorder="1" applyProtection="1">
      <protection locked="0"/>
    </xf>
    <xf numFmtId="49" fontId="0" fillId="5" borderId="1" xfId="0" applyNumberFormat="1" applyFill="1" applyBorder="1" applyProtection="1">
      <protection locked="0"/>
    </xf>
    <xf numFmtId="49" fontId="0" fillId="5" borderId="96" xfId="0" applyNumberFormat="1" applyFill="1" applyBorder="1" applyProtection="1">
      <protection locked="0"/>
    </xf>
    <xf numFmtId="185" fontId="0" fillId="0" borderId="68" xfId="0" applyNumberFormat="1" applyBorder="1"/>
    <xf numFmtId="185" fontId="0" fillId="0" borderId="3" xfId="0" applyNumberFormat="1" applyBorder="1"/>
    <xf numFmtId="185" fontId="0" fillId="0" borderId="97" xfId="0" applyNumberFormat="1" applyBorder="1"/>
    <xf numFmtId="0" fontId="0" fillId="0" borderId="68" xfId="0" applyBorder="1" applyProtection="1">
      <protection locked="0"/>
    </xf>
    <xf numFmtId="0" fontId="0" fillId="0" borderId="3" xfId="0" applyBorder="1" applyProtection="1">
      <protection locked="0"/>
    </xf>
    <xf numFmtId="0" fontId="0" fillId="0" borderId="17" xfId="0" applyBorder="1" applyProtection="1">
      <protection locked="0"/>
    </xf>
    <xf numFmtId="0" fontId="0" fillId="4" borderId="38" xfId="0" applyFill="1" applyBorder="1" applyProtection="1">
      <protection locked="0"/>
    </xf>
    <xf numFmtId="0" fontId="0" fillId="0" borderId="104" xfId="0" applyBorder="1" applyProtection="1">
      <protection locked="0"/>
    </xf>
    <xf numFmtId="0" fontId="0" fillId="0" borderId="31" xfId="0" applyBorder="1" applyProtection="1">
      <protection locked="0"/>
    </xf>
    <xf numFmtId="177" fontId="0" fillId="0" borderId="68" xfId="0" applyNumberFormat="1" applyBorder="1"/>
    <xf numFmtId="0" fontId="0" fillId="0" borderId="3" xfId="0" applyBorder="1"/>
    <xf numFmtId="0" fontId="0" fillId="0" borderId="97" xfId="0" applyBorder="1"/>
    <xf numFmtId="0" fontId="0" fillId="0" borderId="54" xfId="0" applyBorder="1" applyAlignment="1">
      <alignment horizontal="distributed"/>
    </xf>
    <xf numFmtId="0" fontId="0" fillId="0" borderId="0" xfId="0" applyAlignment="1">
      <alignment horizontal="distributed"/>
    </xf>
    <xf numFmtId="0" fontId="0" fillId="0" borderId="39" xfId="0" applyBorder="1" applyAlignment="1">
      <alignment horizontal="distributed"/>
    </xf>
    <xf numFmtId="0" fontId="0" fillId="0" borderId="2" xfId="0" applyBorder="1" applyAlignment="1">
      <alignment horizontal="distributed"/>
    </xf>
    <xf numFmtId="0" fontId="4" fillId="0" borderId="97" xfId="0" applyFont="1" applyBorder="1" applyAlignment="1">
      <alignment horizontal="center" justifyLastLine="1"/>
    </xf>
    <xf numFmtId="0" fontId="4" fillId="0" borderId="2" xfId="0" applyFont="1" applyBorder="1" applyAlignment="1">
      <alignment horizontal="center" justifyLastLine="1"/>
    </xf>
    <xf numFmtId="0" fontId="4" fillId="0" borderId="16" xfId="0" applyFont="1" applyBorder="1" applyAlignment="1">
      <alignment horizontal="center" justifyLastLine="1"/>
    </xf>
    <xf numFmtId="0" fontId="0" fillId="0" borderId="55"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96" xfId="0" applyBorder="1" applyAlignment="1">
      <alignment horizontal="distributed" vertical="center" justifyLastLine="1"/>
    </xf>
    <xf numFmtId="185" fontId="0" fillId="0" borderId="105" xfId="0" applyNumberFormat="1" applyBorder="1"/>
    <xf numFmtId="185" fontId="0" fillId="0" borderId="9" xfId="0" applyNumberFormat="1" applyBorder="1"/>
    <xf numFmtId="185" fontId="0" fillId="0" borderId="106" xfId="0" applyNumberFormat="1" applyBorder="1"/>
    <xf numFmtId="38" fontId="0" fillId="0" borderId="18" xfId="12" applyFont="1" applyBorder="1" applyAlignment="1">
      <alignment horizontal="right"/>
    </xf>
    <xf numFmtId="38" fontId="0" fillId="0" borderId="20" xfId="12" applyFont="1" applyBorder="1" applyAlignment="1">
      <alignment horizontal="right"/>
    </xf>
    <xf numFmtId="0" fontId="0" fillId="0" borderId="71" xfId="0" applyBorder="1" applyAlignment="1">
      <alignment horizontal="center"/>
    </xf>
    <xf numFmtId="0" fontId="0" fillId="0" borderId="103" xfId="0" applyBorder="1" applyAlignment="1">
      <alignment horizontal="center"/>
    </xf>
    <xf numFmtId="38" fontId="0" fillId="0" borderId="13" xfId="12" applyFont="1" applyBorder="1" applyAlignment="1">
      <alignment horizontal="right"/>
    </xf>
    <xf numFmtId="38" fontId="0" fillId="0" borderId="3" xfId="12" applyFont="1" applyBorder="1" applyAlignment="1">
      <alignment horizontal="right"/>
    </xf>
    <xf numFmtId="0" fontId="0" fillId="0" borderId="6" xfId="0" applyBorder="1" applyAlignment="1">
      <alignment horizontal="distributed" vertical="center"/>
    </xf>
    <xf numFmtId="0" fontId="0" fillId="0" borderId="30" xfId="0" applyBorder="1" applyAlignment="1">
      <alignment horizontal="distributed" vertical="center"/>
    </xf>
    <xf numFmtId="177" fontId="0" fillId="0" borderId="101" xfId="0" applyNumberFormat="1" applyBorder="1"/>
    <xf numFmtId="0" fontId="0" fillId="0" borderId="33" xfId="0" applyBorder="1"/>
    <xf numFmtId="0" fontId="0" fillId="0" borderId="102" xfId="0" applyBorder="1"/>
    <xf numFmtId="0" fontId="0" fillId="0" borderId="6" xfId="0" applyBorder="1" applyAlignment="1">
      <alignment horizontal="distributed"/>
    </xf>
    <xf numFmtId="0" fontId="0" fillId="0" borderId="5" xfId="0" applyBorder="1" applyAlignment="1">
      <alignment horizontal="distributed"/>
    </xf>
    <xf numFmtId="0" fontId="38" fillId="6" borderId="177" xfId="0" applyFont="1" applyFill="1" applyBorder="1" applyAlignment="1">
      <alignment horizontal="left" vertical="center"/>
    </xf>
    <xf numFmtId="0" fontId="38" fillId="6" borderId="178" xfId="0" applyFont="1" applyFill="1" applyBorder="1" applyAlignment="1">
      <alignment horizontal="left" vertical="center"/>
    </xf>
    <xf numFmtId="0" fontId="38" fillId="6" borderId="179" xfId="0" applyFont="1" applyFill="1" applyBorder="1" applyAlignment="1">
      <alignment horizontal="left" vertical="center"/>
    </xf>
    <xf numFmtId="0" fontId="3" fillId="0" borderId="97" xfId="0" applyFont="1" applyBorder="1" applyAlignment="1">
      <alignment horizontal="center"/>
    </xf>
    <xf numFmtId="0" fontId="3" fillId="0" borderId="2" xfId="0" applyFont="1" applyBorder="1" applyAlignment="1">
      <alignment horizontal="center"/>
    </xf>
    <xf numFmtId="0" fontId="3" fillId="0" borderId="16" xfId="0" applyFont="1" applyBorder="1" applyAlignment="1">
      <alignment horizontal="center"/>
    </xf>
    <xf numFmtId="38" fontId="0" fillId="0" borderId="73" xfId="12" applyFont="1" applyBorder="1" applyAlignment="1">
      <alignment horizontal="right"/>
    </xf>
    <xf numFmtId="38" fontId="0" fillId="0" borderId="15" xfId="12" applyFont="1" applyBorder="1" applyAlignment="1">
      <alignment horizontal="right"/>
    </xf>
    <xf numFmtId="38" fontId="0" fillId="0" borderId="17" xfId="12" applyFont="1" applyBorder="1" applyAlignment="1">
      <alignment horizontal="right"/>
    </xf>
    <xf numFmtId="38" fontId="0" fillId="0" borderId="98" xfId="12" applyFont="1" applyBorder="1" applyAlignment="1">
      <alignment horizontal="right"/>
    </xf>
    <xf numFmtId="0" fontId="3" fillId="0" borderId="97" xfId="0" applyFont="1" applyBorder="1" applyAlignment="1">
      <alignment horizontal="center" justifyLastLine="1"/>
    </xf>
    <xf numFmtId="0" fontId="3" fillId="0" borderId="2" xfId="0" applyFont="1" applyBorder="1" applyAlignment="1">
      <alignment horizontal="center" justifyLastLine="1"/>
    </xf>
    <xf numFmtId="0" fontId="3" fillId="0" borderId="16" xfId="0" applyFont="1" applyBorder="1" applyAlignment="1">
      <alignment horizontal="center" justifyLastLine="1"/>
    </xf>
    <xf numFmtId="0" fontId="0" fillId="4" borderId="40" xfId="0" applyFill="1" applyBorder="1" applyProtection="1">
      <protection locked="0"/>
    </xf>
    <xf numFmtId="0" fontId="0" fillId="0" borderId="99" xfId="0" applyBorder="1" applyProtection="1">
      <protection locked="0"/>
    </xf>
    <xf numFmtId="0" fontId="0" fillId="0" borderId="100" xfId="0" applyBorder="1" applyProtection="1">
      <protection locked="0"/>
    </xf>
    <xf numFmtId="180" fontId="0" fillId="0" borderId="101" xfId="0" applyNumberFormat="1" applyBorder="1"/>
    <xf numFmtId="180" fontId="0" fillId="0" borderId="33" xfId="0" applyNumberFormat="1" applyBorder="1"/>
    <xf numFmtId="180" fontId="0" fillId="0" borderId="102" xfId="0" applyNumberFormat="1" applyBorder="1"/>
    <xf numFmtId="186" fontId="0" fillId="0" borderId="50" xfId="0" applyNumberFormat="1" applyBorder="1"/>
    <xf numFmtId="186" fontId="0" fillId="0" borderId="86" xfId="0" applyNumberFormat="1" applyBorder="1"/>
    <xf numFmtId="0" fontId="0" fillId="0" borderId="40" xfId="0" applyBorder="1" applyAlignment="1">
      <alignment horizontal="distributed" vertical="center"/>
    </xf>
    <xf numFmtId="0" fontId="0" fillId="0" borderId="99" xfId="0" applyBorder="1" applyAlignment="1">
      <alignment horizontal="distributed" vertical="center"/>
    </xf>
    <xf numFmtId="0" fontId="0" fillId="0" borderId="100" xfId="0" applyBorder="1" applyAlignment="1">
      <alignment horizontal="distributed" vertical="center"/>
    </xf>
    <xf numFmtId="0" fontId="0" fillId="0" borderId="45" xfId="0" applyBorder="1" applyAlignment="1">
      <alignment horizontal="center"/>
    </xf>
    <xf numFmtId="0" fontId="0" fillId="0" borderId="120" xfId="0" applyBorder="1" applyAlignment="1">
      <alignment horizontal="center"/>
    </xf>
    <xf numFmtId="0" fontId="0" fillId="0" borderId="48" xfId="0" applyBorder="1" applyAlignment="1">
      <alignment horizontal="center"/>
    </xf>
    <xf numFmtId="0" fontId="0" fillId="0" borderId="92" xfId="0" applyBorder="1" applyAlignment="1">
      <alignment horizontal="center"/>
    </xf>
    <xf numFmtId="0" fontId="0" fillId="0" borderId="121" xfId="0" applyBorder="1" applyAlignment="1">
      <alignment horizontal="center"/>
    </xf>
    <xf numFmtId="0" fontId="0" fillId="0" borderId="118" xfId="0" applyBorder="1" applyAlignment="1">
      <alignment horizontal="center"/>
    </xf>
    <xf numFmtId="0" fontId="0" fillId="0" borderId="122" xfId="0" applyBorder="1" applyAlignment="1">
      <alignment horizontal="center" wrapText="1"/>
    </xf>
    <xf numFmtId="0" fontId="0" fillId="0" borderId="112" xfId="0" applyBorder="1" applyAlignment="1">
      <alignment horizontal="center" wrapText="1"/>
    </xf>
    <xf numFmtId="0" fontId="4" fillId="0" borderId="0" xfId="0" applyFont="1" applyAlignment="1">
      <alignment horizontal="right" vertical="center"/>
    </xf>
    <xf numFmtId="0" fontId="0" fillId="0" borderId="0" xfId="0" applyAlignment="1">
      <alignment vertical="center"/>
    </xf>
    <xf numFmtId="49" fontId="0" fillId="0" borderId="134" xfId="0" applyNumberFormat="1" applyBorder="1" applyAlignment="1">
      <alignment horizontal="center"/>
    </xf>
    <xf numFmtId="0" fontId="0" fillId="0" borderId="88" xfId="0" applyBorder="1" applyAlignment="1">
      <alignment horizontal="center"/>
    </xf>
    <xf numFmtId="0" fontId="0" fillId="0" borderId="113" xfId="0" applyBorder="1" applyAlignment="1">
      <alignment horizontal="distributed" vertical="center" justifyLastLine="1"/>
    </xf>
    <xf numFmtId="0" fontId="0" fillId="0" borderId="109" xfId="0" applyBorder="1" applyAlignment="1">
      <alignment horizontal="distributed" vertical="center" justifyLastLine="1"/>
    </xf>
    <xf numFmtId="0" fontId="0" fillId="0" borderId="57" xfId="0" applyBorder="1" applyAlignment="1">
      <alignment horizontal="distributed" vertical="center" justifyLastLine="1"/>
    </xf>
    <xf numFmtId="0" fontId="0" fillId="0" borderId="30" xfId="0" applyBorder="1" applyAlignment="1">
      <alignment horizontal="distributed" vertical="center" justifyLastLine="1"/>
    </xf>
    <xf numFmtId="0" fontId="0" fillId="0" borderId="0" xfId="0"/>
    <xf numFmtId="0" fontId="23" fillId="0" borderId="8" xfId="0" applyFont="1" applyBorder="1" applyAlignment="1">
      <alignment horizontal="distributed" vertical="center"/>
    </xf>
    <xf numFmtId="0" fontId="23" fillId="0" borderId="97" xfId="0" applyFont="1" applyBorder="1" applyAlignment="1">
      <alignment horizontal="distributed" vertical="center"/>
    </xf>
    <xf numFmtId="188" fontId="0" fillId="0" borderId="67" xfId="0" applyNumberFormat="1" applyBorder="1" applyAlignment="1">
      <alignment horizontal="distributed"/>
    </xf>
    <xf numFmtId="0" fontId="0" fillId="0" borderId="65" xfId="0" applyBorder="1" applyAlignment="1">
      <alignment horizontal="center"/>
    </xf>
    <xf numFmtId="0" fontId="0" fillId="0" borderId="61" xfId="0" applyBorder="1" applyAlignment="1">
      <alignment horizontal="center"/>
    </xf>
    <xf numFmtId="0" fontId="0" fillId="0" borderId="63" xfId="0" applyBorder="1" applyAlignment="1">
      <alignment horizontal="center"/>
    </xf>
    <xf numFmtId="0" fontId="0" fillId="0" borderId="59" xfId="0" applyBorder="1" applyAlignment="1">
      <alignment horizontal="center"/>
    </xf>
    <xf numFmtId="0" fontId="0" fillId="0" borderId="145" xfId="0" applyBorder="1" applyAlignment="1">
      <alignment horizontal="center"/>
    </xf>
    <xf numFmtId="0" fontId="0" fillId="0" borderId="131" xfId="0" applyBorder="1" applyAlignment="1">
      <alignment horizontal="center"/>
    </xf>
    <xf numFmtId="0" fontId="0" fillId="0" borderId="121" xfId="0" applyBorder="1" applyAlignment="1">
      <alignment horizontal="center" wrapText="1"/>
    </xf>
    <xf numFmtId="0" fontId="0" fillId="0" borderId="118" xfId="0" applyBorder="1" applyAlignment="1">
      <alignment horizontal="center" wrapText="1"/>
    </xf>
    <xf numFmtId="0" fontId="0" fillId="0" borderId="148" xfId="0" applyBorder="1" applyAlignment="1">
      <alignment horizontal="center"/>
    </xf>
    <xf numFmtId="0" fontId="0" fillId="0" borderId="143" xfId="0" applyBorder="1" applyAlignment="1">
      <alignment horizontal="center"/>
    </xf>
    <xf numFmtId="0" fontId="17" fillId="0" borderId="38" xfId="0" applyFont="1" applyBorder="1" applyAlignment="1">
      <alignment horizontal="center" vertical="center"/>
    </xf>
    <xf numFmtId="0" fontId="17" fillId="0" borderId="104" xfId="0" applyFont="1" applyBorder="1" applyAlignment="1">
      <alignment horizontal="center" vertical="center"/>
    </xf>
    <xf numFmtId="0" fontId="17" fillId="0" borderId="31" xfId="0" applyFont="1" applyBorder="1" applyAlignment="1">
      <alignment horizontal="center" vertical="center"/>
    </xf>
    <xf numFmtId="49" fontId="10" fillId="0" borderId="6"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distributed" shrinkToFit="1"/>
    </xf>
    <xf numFmtId="0" fontId="14" fillId="0" borderId="0" xfId="0" applyFont="1" applyAlignment="1">
      <alignment shrinkToFit="1"/>
    </xf>
    <xf numFmtId="0" fontId="1" fillId="0" borderId="0" xfId="0" applyFont="1" applyAlignment="1">
      <alignment horizontal="center"/>
    </xf>
    <xf numFmtId="0" fontId="1" fillId="0" borderId="0" xfId="0" applyFont="1" applyAlignment="1">
      <alignment horizontal="distributed"/>
    </xf>
    <xf numFmtId="0" fontId="4" fillId="0" borderId="0" xfId="0" applyFont="1" applyAlignment="1">
      <alignment vertical="center"/>
    </xf>
    <xf numFmtId="0" fontId="0" fillId="0" borderId="153" xfId="0" applyBorder="1" applyAlignment="1">
      <alignment horizontal="distributed"/>
    </xf>
    <xf numFmtId="0" fontId="0" fillId="0" borderId="66" xfId="0" applyBorder="1" applyAlignment="1">
      <alignment horizontal="distributed"/>
    </xf>
    <xf numFmtId="0" fontId="0" fillId="0" borderId="23" xfId="0" applyBorder="1" applyAlignment="1">
      <alignment horizontal="distributed"/>
    </xf>
    <xf numFmtId="185" fontId="0" fillId="0" borderId="92" xfId="0" applyNumberFormat="1" applyBorder="1"/>
    <xf numFmtId="185" fontId="0" fillId="0" borderId="110" xfId="0" applyNumberFormat="1" applyBorder="1"/>
    <xf numFmtId="185" fontId="0" fillId="0" borderId="43" xfId="0" applyNumberFormat="1" applyBorder="1"/>
    <xf numFmtId="0" fontId="23" fillId="0" borderId="50" xfId="0" applyFont="1" applyBorder="1"/>
    <xf numFmtId="0" fontId="23" fillId="0" borderId="92" xfId="0" applyFont="1" applyBorder="1"/>
    <xf numFmtId="185" fontId="0" fillId="0" borderId="120" xfId="0" applyNumberFormat="1" applyBorder="1"/>
    <xf numFmtId="185" fontId="0" fillId="0" borderId="150" xfId="0" applyNumberFormat="1" applyBorder="1"/>
    <xf numFmtId="185" fontId="0" fillId="0" borderId="151" xfId="0" applyNumberFormat="1" applyBorder="1"/>
    <xf numFmtId="186" fontId="0" fillId="0" borderId="5" xfId="0" applyNumberFormat="1" applyBorder="1"/>
    <xf numFmtId="186" fontId="0" fillId="0" borderId="30" xfId="0" applyNumberFormat="1" applyBorder="1"/>
    <xf numFmtId="185" fontId="0" fillId="0" borderId="19" xfId="0" applyNumberFormat="1" applyBorder="1"/>
    <xf numFmtId="185" fontId="0" fillId="0" borderId="18" xfId="0" applyNumberFormat="1" applyBorder="1"/>
    <xf numFmtId="185" fontId="0" fillId="0" borderId="20" xfId="0" applyNumberFormat="1" applyBorder="1"/>
    <xf numFmtId="0" fontId="0" fillId="0" borderId="111" xfId="0" applyBorder="1" applyAlignment="1">
      <alignment horizontal="distributed"/>
    </xf>
    <xf numFmtId="0" fontId="0" fillId="0" borderId="47" xfId="0" applyBorder="1" applyAlignment="1">
      <alignment horizontal="distributed"/>
    </xf>
    <xf numFmtId="0" fontId="0" fillId="0" borderId="85" xfId="0" applyBorder="1" applyAlignment="1">
      <alignment horizontal="distributed"/>
    </xf>
    <xf numFmtId="0" fontId="0" fillId="0" borderId="87" xfId="0" applyBorder="1" applyAlignment="1">
      <alignment horizontal="distributed"/>
    </xf>
    <xf numFmtId="0" fontId="0" fillId="0" borderId="50" xfId="0" applyBorder="1" applyAlignment="1">
      <alignment horizontal="distributed"/>
    </xf>
    <xf numFmtId="0" fontId="0" fillId="0" borderId="86" xfId="0" applyBorder="1" applyAlignment="1">
      <alignment horizontal="distributed"/>
    </xf>
    <xf numFmtId="5" fontId="11" fillId="0" borderId="40" xfId="0" applyNumberFormat="1" applyFont="1" applyBorder="1" applyAlignment="1">
      <alignment horizontal="right" vertical="center"/>
    </xf>
    <xf numFmtId="5" fontId="11" fillId="0" borderId="100" xfId="0" applyNumberFormat="1" applyFont="1" applyBorder="1" applyAlignment="1">
      <alignment horizontal="right" vertical="center"/>
    </xf>
    <xf numFmtId="0" fontId="17" fillId="0" borderId="38" xfId="0" applyFont="1" applyBorder="1" applyAlignment="1">
      <alignment horizontal="distributed" vertical="center" justifyLastLine="1"/>
    </xf>
    <xf numFmtId="0" fontId="17" fillId="0" borderId="31" xfId="0" applyFont="1" applyBorder="1" applyAlignment="1">
      <alignment horizontal="distributed" vertical="center" justifyLastLine="1"/>
    </xf>
    <xf numFmtId="5" fontId="9" fillId="0" borderId="32" xfId="0" applyNumberFormat="1" applyFont="1" applyBorder="1" applyAlignment="1">
      <alignment horizontal="distributed" vertical="center" textRotation="255"/>
    </xf>
    <xf numFmtId="0" fontId="9" fillId="0" borderId="20" xfId="0" applyFont="1" applyBorder="1" applyAlignment="1">
      <alignment horizontal="distributed" vertical="center" textRotation="255"/>
    </xf>
    <xf numFmtId="0" fontId="23" fillId="0" borderId="112" xfId="0" applyFont="1" applyBorder="1"/>
    <xf numFmtId="0" fontId="23" fillId="0" borderId="129" xfId="0" applyFont="1" applyBorder="1"/>
    <xf numFmtId="0" fontId="1" fillId="0" borderId="0" xfId="0" applyFont="1"/>
    <xf numFmtId="189" fontId="11" fillId="0" borderId="40" xfId="0" applyNumberFormat="1" applyFont="1" applyBorder="1" applyAlignment="1">
      <alignment horizontal="right" vertical="center"/>
    </xf>
    <xf numFmtId="189" fontId="11" fillId="0" borderId="99" xfId="0" applyNumberFormat="1" applyFont="1" applyBorder="1" applyAlignment="1">
      <alignment horizontal="right" vertical="center"/>
    </xf>
    <xf numFmtId="189" fontId="11" fillId="0" borderId="100" xfId="0" applyNumberFormat="1" applyFont="1" applyBorder="1" applyAlignment="1">
      <alignment horizontal="right" vertical="center"/>
    </xf>
    <xf numFmtId="177" fontId="0" fillId="0" borderId="92" xfId="0" applyNumberFormat="1" applyBorder="1"/>
    <xf numFmtId="0" fontId="0" fillId="0" borderId="110" xfId="0" applyBorder="1"/>
    <xf numFmtId="0" fontId="0" fillId="0" borderId="43" xfId="0" applyBorder="1"/>
    <xf numFmtId="0" fontId="1" fillId="0" borderId="0" xfId="0" applyFont="1" applyAlignment="1">
      <alignment horizontal="distributed" shrinkToFit="1"/>
    </xf>
    <xf numFmtId="0" fontId="0" fillId="0" borderId="69" xfId="0" applyBorder="1" applyAlignment="1">
      <alignment horizontal="distributed"/>
    </xf>
    <xf numFmtId="0" fontId="0" fillId="0" borderId="13" xfId="0" applyBorder="1" applyAlignment="1">
      <alignment horizontal="distributed"/>
    </xf>
    <xf numFmtId="0" fontId="0" fillId="0" borderId="8" xfId="0" applyBorder="1" applyAlignment="1">
      <alignment horizontal="distributed"/>
    </xf>
    <xf numFmtId="0" fontId="23" fillId="0" borderId="110" xfId="0" applyFont="1" applyBorder="1"/>
    <xf numFmtId="177" fontId="0" fillId="0" borderId="14" xfId="0" applyNumberFormat="1" applyBorder="1"/>
    <xf numFmtId="0" fontId="0" fillId="0" borderId="15" xfId="0" applyBorder="1"/>
    <xf numFmtId="0" fontId="23" fillId="0" borderId="19" xfId="0" applyFont="1" applyBorder="1"/>
    <xf numFmtId="0" fontId="23" fillId="0" borderId="18" xfId="0" applyFont="1" applyBorder="1"/>
    <xf numFmtId="177" fontId="0" fillId="0" borderId="112" xfId="0" applyNumberFormat="1" applyBorder="1"/>
    <xf numFmtId="0" fontId="0" fillId="0" borderId="129" xfId="0" applyBorder="1"/>
    <xf numFmtId="0" fontId="0" fillId="0" borderId="42" xfId="0" applyBorder="1"/>
    <xf numFmtId="0" fontId="0" fillId="0" borderId="90" xfId="0" applyBorder="1" applyAlignment="1">
      <alignment horizontal="distributed"/>
    </xf>
    <xf numFmtId="0" fontId="0" fillId="0" borderId="129" xfId="0" applyBorder="1" applyAlignment="1">
      <alignment horizontal="distributed"/>
    </xf>
    <xf numFmtId="0" fontId="0" fillId="0" borderId="122" xfId="0" applyBorder="1" applyAlignment="1">
      <alignment horizontal="distributed"/>
    </xf>
    <xf numFmtId="177" fontId="0" fillId="0" borderId="99" xfId="0" applyNumberFormat="1" applyBorder="1" applyAlignment="1">
      <alignment vertical="center" wrapText="1"/>
    </xf>
    <xf numFmtId="0" fontId="0" fillId="0" borderId="99" xfId="0" applyBorder="1" applyAlignment="1">
      <alignment vertical="center" wrapText="1"/>
    </xf>
    <xf numFmtId="0" fontId="0" fillId="0" borderId="100" xfId="0" applyBorder="1" applyAlignment="1">
      <alignment vertical="center" wrapText="1"/>
    </xf>
    <xf numFmtId="49" fontId="10" fillId="0" borderId="5" xfId="0" applyNumberFormat="1" applyFont="1" applyBorder="1" applyAlignment="1">
      <alignment horizontal="center" vertical="center"/>
    </xf>
    <xf numFmtId="49" fontId="10" fillId="0" borderId="30" xfId="0" applyNumberFormat="1" applyFont="1" applyBorder="1" applyAlignment="1">
      <alignment horizontal="center" vertical="center"/>
    </xf>
    <xf numFmtId="186" fontId="0" fillId="0" borderId="47" xfId="0" applyNumberFormat="1" applyBorder="1"/>
    <xf numFmtId="186" fontId="0" fillId="0" borderId="85" xfId="0" applyNumberFormat="1" applyBorder="1"/>
    <xf numFmtId="0" fontId="1" fillId="0" borderId="0" xfId="0" applyFont="1" applyAlignment="1">
      <alignment horizontal="distributed" vertical="center"/>
    </xf>
    <xf numFmtId="0" fontId="0" fillId="0" borderId="152" xfId="0" applyBorder="1" applyAlignment="1">
      <alignment horizontal="distributed" vertical="center" justifyLastLine="1"/>
    </xf>
    <xf numFmtId="0" fontId="0" fillId="0" borderId="79"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28" fillId="0" borderId="0" xfId="0" applyFont="1" applyAlignment="1">
      <alignment horizontal="distributed" justifyLastLine="1"/>
    </xf>
    <xf numFmtId="49" fontId="1" fillId="0" borderId="0" xfId="0" applyNumberFormat="1" applyFont="1" applyAlignment="1">
      <alignment horizontal="center" shrinkToFit="1"/>
    </xf>
    <xf numFmtId="0" fontId="1" fillId="0" borderId="0" xfId="0" applyFont="1" applyAlignment="1">
      <alignment horizontal="center" shrinkToFit="1"/>
    </xf>
    <xf numFmtId="0" fontId="0" fillId="0" borderId="22" xfId="0" applyBorder="1" applyAlignment="1">
      <alignment horizontal="distributed" vertical="center" justifyLastLine="1"/>
    </xf>
    <xf numFmtId="0" fontId="0" fillId="0" borderId="19" xfId="0" applyBorder="1" applyAlignment="1">
      <alignment horizontal="distributed" vertical="center" justifyLastLine="1"/>
    </xf>
    <xf numFmtId="0" fontId="17" fillId="0" borderId="104" xfId="0" applyFont="1" applyBorder="1" applyAlignment="1">
      <alignment horizontal="distributed" vertical="center" justifyLastLine="1"/>
    </xf>
    <xf numFmtId="0" fontId="13" fillId="0" borderId="0" xfId="0" applyFont="1" applyAlignment="1">
      <alignment horizontal="distributed"/>
    </xf>
    <xf numFmtId="0" fontId="14" fillId="0" borderId="0" xfId="0" applyFont="1" applyAlignment="1">
      <alignment horizontal="distributed"/>
    </xf>
    <xf numFmtId="0" fontId="9" fillId="0" borderId="0" xfId="0" applyFont="1" applyAlignment="1">
      <alignment horizontal="distributed"/>
    </xf>
    <xf numFmtId="58" fontId="9" fillId="0" borderId="0" xfId="0" applyNumberFormat="1" applyFont="1" applyAlignment="1">
      <alignment horizontal="center"/>
    </xf>
    <xf numFmtId="0" fontId="8" fillId="0" borderId="0" xfId="0" applyFont="1" applyAlignment="1">
      <alignment vertical="center"/>
    </xf>
    <xf numFmtId="0" fontId="26" fillId="0" borderId="0" xfId="0" applyFont="1" applyAlignment="1">
      <alignment horizontal="distributed" shrinkToFit="1"/>
    </xf>
    <xf numFmtId="0" fontId="26" fillId="0" borderId="0" xfId="0" applyFont="1" applyAlignment="1">
      <alignment shrinkToFit="1"/>
    </xf>
    <xf numFmtId="0" fontId="15" fillId="0" borderId="0" xfId="0" applyFont="1" applyAlignment="1">
      <alignment horizontal="distributed" justifyLastLine="1"/>
    </xf>
    <xf numFmtId="0" fontId="0" fillId="0" borderId="0" xfId="0" applyAlignment="1">
      <alignment horizontal="distributed" justifyLastLine="1"/>
    </xf>
    <xf numFmtId="5" fontId="24" fillId="0" borderId="32" xfId="0" applyNumberFormat="1" applyFont="1" applyBorder="1" applyAlignment="1">
      <alignment horizontal="distributed" vertical="center" textRotation="255"/>
    </xf>
    <xf numFmtId="0" fontId="24" fillId="0" borderId="20" xfId="0" applyFont="1" applyBorder="1" applyAlignment="1">
      <alignment horizontal="distributed" vertical="center" textRotation="255"/>
    </xf>
    <xf numFmtId="185" fontId="0" fillId="0" borderId="112" xfId="0" applyNumberFormat="1" applyBorder="1"/>
    <xf numFmtId="185" fontId="0" fillId="0" borderId="129" xfId="0" applyNumberFormat="1" applyBorder="1"/>
    <xf numFmtId="185" fontId="0" fillId="0" borderId="42" xfId="0" applyNumberFormat="1" applyBorder="1"/>
    <xf numFmtId="0" fontId="0" fillId="0" borderId="50" xfId="0" applyBorder="1" applyAlignment="1">
      <alignment horizontal="center"/>
    </xf>
    <xf numFmtId="0" fontId="0" fillId="0" borderId="86" xfId="0" applyBorder="1" applyAlignment="1">
      <alignment horizontal="center"/>
    </xf>
    <xf numFmtId="186" fontId="0" fillId="0" borderId="87" xfId="0" applyNumberFormat="1" applyBorder="1"/>
    <xf numFmtId="186" fontId="0" fillId="0" borderId="111" xfId="0" applyNumberFormat="1" applyBorder="1"/>
    <xf numFmtId="0" fontId="0" fillId="0" borderId="0" xfId="0" applyAlignment="1">
      <alignment horizontal="distributed" vertical="center" justifyLastLine="1"/>
    </xf>
    <xf numFmtId="0" fontId="0" fillId="0" borderId="28" xfId="0" applyBorder="1" applyAlignment="1">
      <alignment horizontal="distributed" vertical="center" justifyLastLine="1"/>
    </xf>
    <xf numFmtId="0" fontId="0" fillId="0" borderId="130" xfId="0" applyBorder="1" applyAlignment="1">
      <alignment horizontal="center"/>
    </xf>
    <xf numFmtId="0" fontId="0" fillId="0" borderId="93" xfId="0" applyBorder="1" applyAlignment="1">
      <alignment horizontal="center"/>
    </xf>
    <xf numFmtId="186" fontId="0" fillId="0" borderId="117" xfId="0" applyNumberFormat="1" applyBorder="1"/>
    <xf numFmtId="186" fontId="0" fillId="0" borderId="93" xfId="0" applyNumberFormat="1" applyBorder="1"/>
    <xf numFmtId="185" fontId="0" fillId="0" borderId="118" xfId="0" applyNumberFormat="1" applyBorder="1"/>
    <xf numFmtId="185" fontId="0" fillId="0" borderId="133" xfId="0" applyNumberFormat="1" applyBorder="1"/>
    <xf numFmtId="185" fontId="0" fillId="0" borderId="84" xfId="0" applyNumberFormat="1" applyBorder="1"/>
    <xf numFmtId="0" fontId="23" fillId="0" borderId="118" xfId="0" applyFont="1" applyBorder="1"/>
    <xf numFmtId="0" fontId="23" fillId="0" borderId="133" xfId="0" applyFont="1" applyBorder="1"/>
    <xf numFmtId="0" fontId="0" fillId="0" borderId="134" xfId="0" applyBorder="1" applyAlignment="1">
      <alignment horizontal="center"/>
    </xf>
    <xf numFmtId="0" fontId="0" fillId="0" borderId="119" xfId="0" applyBorder="1" applyAlignment="1">
      <alignment horizontal="distributed"/>
    </xf>
    <xf numFmtId="0" fontId="0" fillId="0" borderId="134" xfId="0" applyBorder="1" applyAlignment="1">
      <alignment horizontal="distributed"/>
    </xf>
    <xf numFmtId="0" fontId="0" fillId="0" borderId="88" xfId="0" applyBorder="1" applyAlignment="1">
      <alignment horizontal="distributed"/>
    </xf>
    <xf numFmtId="0" fontId="0" fillId="0" borderId="117" xfId="0" applyBorder="1" applyAlignment="1">
      <alignment horizontal="distributed"/>
    </xf>
    <xf numFmtId="0" fontId="0" fillId="0" borderId="130" xfId="0" applyBorder="1" applyAlignment="1">
      <alignment horizontal="distributed"/>
    </xf>
    <xf numFmtId="0" fontId="0" fillId="0" borderId="93" xfId="0" applyBorder="1" applyAlignment="1">
      <alignment horizontal="distributed"/>
    </xf>
    <xf numFmtId="0" fontId="0" fillId="0" borderId="94" xfId="0" applyBorder="1" applyAlignment="1">
      <alignment horizontal="distributed"/>
    </xf>
    <xf numFmtId="0" fontId="0" fillId="0" borderId="133" xfId="0" applyBorder="1" applyAlignment="1">
      <alignment horizontal="distributed"/>
    </xf>
    <xf numFmtId="0" fontId="0" fillId="0" borderId="121" xfId="0" applyBorder="1" applyAlignment="1">
      <alignment horizontal="distributed"/>
    </xf>
    <xf numFmtId="0" fontId="0" fillId="0" borderId="5" xfId="0" applyBorder="1" applyAlignment="1">
      <alignment horizontal="distributed" vertical="center"/>
    </xf>
    <xf numFmtId="178" fontId="11" fillId="0" borderId="0" xfId="0" applyNumberFormat="1" applyFont="1" applyAlignment="1">
      <alignment vertical="center"/>
    </xf>
    <xf numFmtId="0" fontId="11" fillId="0" borderId="0" xfId="0" applyFont="1" applyAlignment="1">
      <alignment vertical="center"/>
    </xf>
    <xf numFmtId="0" fontId="25" fillId="0" borderId="0" xfId="0" applyFont="1" applyAlignment="1">
      <alignment horizontal="center" vertical="center"/>
    </xf>
    <xf numFmtId="177" fontId="0" fillId="0" borderId="5" xfId="0" applyNumberFormat="1"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15" fillId="0" borderId="0" xfId="0" applyFont="1" applyAlignment="1">
      <alignment horizontal="distributed"/>
    </xf>
    <xf numFmtId="0" fontId="26" fillId="0" borderId="0" xfId="0" applyFont="1"/>
    <xf numFmtId="0" fontId="29" fillId="0" borderId="0" xfId="0" applyFont="1" applyAlignment="1">
      <alignment vertical="center"/>
    </xf>
    <xf numFmtId="0" fontId="0" fillId="0" borderId="66" xfId="0" applyBorder="1"/>
    <xf numFmtId="58" fontId="0" fillId="0" borderId="67" xfId="0" applyNumberFormat="1" applyBorder="1" applyAlignment="1">
      <alignment horizontal="distributed"/>
    </xf>
    <xf numFmtId="0" fontId="0" fillId="0" borderId="67" xfId="0" applyBorder="1" applyAlignment="1">
      <alignment horizontal="distributed"/>
    </xf>
    <xf numFmtId="0" fontId="0" fillId="0" borderId="0" xfId="0" applyAlignment="1">
      <alignment horizontal="right"/>
    </xf>
    <xf numFmtId="0" fontId="0" fillId="0" borderId="114" xfId="0" applyBorder="1" applyAlignment="1">
      <alignment horizontal="distributed" vertical="center" justifyLastLine="1"/>
    </xf>
    <xf numFmtId="0" fontId="0" fillId="0" borderId="56" xfId="0" applyBorder="1" applyAlignment="1">
      <alignment horizontal="distributed" vertical="center" justifyLastLine="1"/>
    </xf>
    <xf numFmtId="0" fontId="0" fillId="0" borderId="149" xfId="0" applyBorder="1" applyAlignment="1">
      <alignment horizontal="distributed" justifyLastLine="1"/>
    </xf>
    <xf numFmtId="0" fontId="0" fillId="0" borderId="35" xfId="0" applyBorder="1" applyAlignment="1">
      <alignment horizontal="distributed" justifyLastLine="1"/>
    </xf>
    <xf numFmtId="0" fontId="1" fillId="0" borderId="106" xfId="0" applyFont="1" applyBorder="1" applyAlignment="1">
      <alignment horizontal="distributed" justifyLastLine="1"/>
    </xf>
    <xf numFmtId="0" fontId="0" fillId="0" borderId="31" xfId="0" applyBorder="1" applyAlignment="1">
      <alignment horizontal="distributed" justifyLastLine="1"/>
    </xf>
    <xf numFmtId="0" fontId="1" fillId="0" borderId="38" xfId="0" applyFont="1" applyBorder="1" applyAlignment="1">
      <alignment horizontal="distributed" justifyLastLine="1"/>
    </xf>
    <xf numFmtId="0" fontId="1" fillId="0" borderId="31" xfId="0" applyFont="1" applyBorder="1" applyAlignment="1">
      <alignment horizontal="distributed" justifyLastLine="1"/>
    </xf>
    <xf numFmtId="186" fontId="0" fillId="0" borderId="63" xfId="0" applyNumberFormat="1" applyBorder="1"/>
    <xf numFmtId="186" fontId="0" fillId="0" borderId="59" xfId="0" applyNumberFormat="1" applyBorder="1"/>
    <xf numFmtId="185" fontId="0" fillId="0" borderId="95" xfId="0" applyNumberFormat="1" applyBorder="1"/>
    <xf numFmtId="185" fontId="0" fillId="0" borderId="137" xfId="0" applyNumberFormat="1" applyBorder="1"/>
    <xf numFmtId="0" fontId="0" fillId="0" borderId="62" xfId="0" applyBorder="1" applyAlignment="1">
      <alignment horizontal="center"/>
    </xf>
    <xf numFmtId="186" fontId="0" fillId="0" borderId="148" xfId="0" applyNumberFormat="1" applyBorder="1"/>
    <xf numFmtId="186" fontId="0" fillId="0" borderId="143" xfId="0" applyNumberFormat="1" applyBorder="1"/>
    <xf numFmtId="185" fontId="0" fillId="0" borderId="135" xfId="0" applyNumberFormat="1" applyBorder="1"/>
    <xf numFmtId="185" fontId="0" fillId="0" borderId="144" xfId="0" applyNumberFormat="1" applyBorder="1"/>
    <xf numFmtId="0" fontId="23" fillId="0" borderId="125" xfId="0" applyFont="1" applyBorder="1"/>
    <xf numFmtId="0" fontId="23" fillId="0" borderId="126" xfId="0" applyFont="1" applyBorder="1"/>
    <xf numFmtId="185" fontId="0" fillId="0" borderId="146" xfId="0" applyNumberFormat="1" applyBorder="1"/>
    <xf numFmtId="185" fontId="0" fillId="0" borderId="147" xfId="0" applyNumberFormat="1" applyBorder="1"/>
    <xf numFmtId="0" fontId="0" fillId="0" borderId="59" xfId="0" applyBorder="1" applyAlignment="1">
      <alignment horizontal="distributed"/>
    </xf>
    <xf numFmtId="177" fontId="0" fillId="0" borderId="95" xfId="0" applyNumberFormat="1" applyBorder="1"/>
    <xf numFmtId="0" fontId="0" fillId="0" borderId="137" xfId="0" applyBorder="1"/>
    <xf numFmtId="0" fontId="0" fillId="0" borderId="138" xfId="0" applyBorder="1" applyAlignment="1">
      <alignment horizontal="distributed"/>
    </xf>
    <xf numFmtId="0" fontId="0" fillId="0" borderId="139" xfId="0" applyBorder="1" applyAlignment="1">
      <alignment horizontal="distributed"/>
    </xf>
    <xf numFmtId="0" fontId="0" fillId="0" borderId="140" xfId="0" applyBorder="1" applyAlignment="1">
      <alignment horizontal="distributed"/>
    </xf>
    <xf numFmtId="177" fontId="0" fillId="0" borderId="141" xfId="0" applyNumberFormat="1" applyBorder="1"/>
    <xf numFmtId="0" fontId="0" fillId="0" borderId="142" xfId="0" applyBorder="1"/>
    <xf numFmtId="0" fontId="0" fillId="0" borderId="92" xfId="0" applyBorder="1" applyAlignment="1">
      <alignment horizontal="distributed"/>
    </xf>
    <xf numFmtId="0" fontId="0" fillId="0" borderId="110" xfId="0" applyBorder="1" applyAlignment="1">
      <alignment horizontal="distributed"/>
    </xf>
    <xf numFmtId="0" fontId="0" fillId="0" borderId="57" xfId="0" applyBorder="1" applyAlignment="1">
      <alignment horizontal="center"/>
    </xf>
    <xf numFmtId="0" fontId="0" fillId="0" borderId="30" xfId="0" applyBorder="1" applyAlignment="1">
      <alignment horizontal="center"/>
    </xf>
    <xf numFmtId="0" fontId="0" fillId="0" borderId="0" xfId="0" applyAlignment="1">
      <alignment horizontal="distributed" wrapText="1"/>
    </xf>
    <xf numFmtId="0" fontId="0" fillId="0" borderId="136" xfId="0" applyBorder="1" applyAlignment="1">
      <alignment horizontal="distributed" vertical="center" justifyLastLine="1"/>
    </xf>
    <xf numFmtId="0" fontId="0" fillId="0" borderId="74" xfId="0" applyBorder="1" applyAlignment="1">
      <alignment horizontal="distributed" vertical="center" justifyLastLine="1"/>
    </xf>
    <xf numFmtId="0" fontId="0" fillId="0" borderId="127" xfId="0" applyBorder="1" applyAlignment="1">
      <alignment horizontal="center" vertical="center"/>
    </xf>
    <xf numFmtId="0" fontId="0" fillId="0" borderId="22" xfId="0" applyBorder="1" applyAlignment="1">
      <alignment horizontal="center" vertical="center"/>
    </xf>
    <xf numFmtId="0" fontId="0" fillId="0" borderId="128" xfId="0" applyBorder="1" applyAlignment="1">
      <alignment horizontal="center" vertical="center"/>
    </xf>
    <xf numFmtId="0" fontId="0" fillId="0" borderId="19" xfId="0" applyBorder="1" applyAlignment="1">
      <alignment horizontal="center" vertical="center"/>
    </xf>
    <xf numFmtId="0" fontId="0" fillId="0" borderId="127" xfId="0" applyBorder="1" applyAlignment="1">
      <alignment horizontal="center" vertical="center" justifyLastLine="1"/>
    </xf>
    <xf numFmtId="0" fontId="0" fillId="0" borderId="22" xfId="0" applyBorder="1" applyAlignment="1">
      <alignment horizontal="center" vertical="center" justifyLastLine="1"/>
    </xf>
    <xf numFmtId="0" fontId="0" fillId="0" borderId="128" xfId="0" applyBorder="1" applyAlignment="1">
      <alignment horizontal="center" vertical="center" justifyLastLine="1"/>
    </xf>
    <xf numFmtId="0" fontId="0" fillId="0" borderId="19" xfId="0" applyBorder="1" applyAlignment="1">
      <alignment horizontal="center" vertical="center" justifyLastLine="1"/>
    </xf>
    <xf numFmtId="0" fontId="23" fillId="0" borderId="92" xfId="0" applyFont="1" applyBorder="1" applyAlignment="1">
      <alignment horizontal="left"/>
    </xf>
    <xf numFmtId="0" fontId="23" fillId="0" borderId="110" xfId="0" applyFont="1" applyBorder="1" applyAlignment="1">
      <alignment horizontal="left"/>
    </xf>
    <xf numFmtId="186" fontId="0" fillId="0" borderId="48" xfId="0" applyNumberFormat="1" applyBorder="1"/>
    <xf numFmtId="186" fontId="0" fillId="0" borderId="92" xfId="0" applyNumberFormat="1" applyBorder="1"/>
    <xf numFmtId="0" fontId="23" fillId="0" borderId="125" xfId="0" applyFont="1" applyBorder="1" applyAlignment="1">
      <alignment horizontal="left"/>
    </xf>
    <xf numFmtId="0" fontId="23" fillId="0" borderId="126" xfId="0" applyFont="1" applyBorder="1" applyAlignment="1">
      <alignment horizontal="left"/>
    </xf>
    <xf numFmtId="49" fontId="0" fillId="0" borderId="134" xfId="0" applyNumberFormat="1" applyBorder="1" applyAlignment="1">
      <alignment horizontal="center" vertical="center"/>
    </xf>
    <xf numFmtId="0" fontId="0" fillId="0" borderId="88" xfId="0" applyBorder="1" applyAlignment="1">
      <alignment horizontal="center" vertical="center"/>
    </xf>
    <xf numFmtId="0" fontId="0" fillId="0" borderId="56" xfId="0" applyBorder="1" applyAlignment="1">
      <alignment horizontal="distributed" vertical="center"/>
    </xf>
    <xf numFmtId="177" fontId="0" fillId="0" borderId="57" xfId="0" applyNumberFormat="1" applyBorder="1" applyAlignment="1">
      <alignment vertical="center" wrapText="1"/>
    </xf>
    <xf numFmtId="0" fontId="0" fillId="0" borderId="127" xfId="0" applyBorder="1" applyAlignment="1">
      <alignment horizontal="distributed" vertical="center" justifyLastLine="1"/>
    </xf>
    <xf numFmtId="0" fontId="0" fillId="0" borderId="128" xfId="0" applyBorder="1" applyAlignment="1">
      <alignment horizontal="distributed" vertical="center" justifyLastLine="1"/>
    </xf>
    <xf numFmtId="186" fontId="0" fillId="0" borderId="122" xfId="0" applyNumberFormat="1" applyBorder="1"/>
    <xf numFmtId="186" fontId="0" fillId="0" borderId="112" xfId="0" applyNumberFormat="1" applyBorder="1"/>
    <xf numFmtId="0" fontId="0" fillId="0" borderId="5" xfId="0" applyBorder="1" applyAlignment="1">
      <alignment horizontal="center"/>
    </xf>
    <xf numFmtId="0" fontId="0" fillId="0" borderId="131" xfId="0" applyBorder="1" applyAlignment="1">
      <alignment horizontal="distributed"/>
    </xf>
    <xf numFmtId="177" fontId="0" fillId="0" borderId="132" xfId="0" applyNumberFormat="1" applyBorder="1"/>
    <xf numFmtId="0" fontId="0" fillId="0" borderId="133" xfId="0" applyBorder="1"/>
    <xf numFmtId="0" fontId="0" fillId="0" borderId="118" xfId="0" applyBorder="1" applyAlignment="1">
      <alignment horizontal="distributed"/>
    </xf>
    <xf numFmtId="0" fontId="0" fillId="0" borderId="58" xfId="0" applyBorder="1" applyAlignment="1">
      <alignment horizontal="distributed"/>
    </xf>
    <xf numFmtId="177" fontId="0" fillId="0" borderId="135" xfId="0" applyNumberFormat="1" applyBorder="1"/>
    <xf numFmtId="0" fontId="0" fillId="0" borderId="112" xfId="0" applyBorder="1" applyAlignment="1">
      <alignment horizontal="distributed"/>
    </xf>
    <xf numFmtId="186" fontId="0" fillId="0" borderId="121" xfId="0" applyNumberFormat="1" applyBorder="1"/>
    <xf numFmtId="186" fontId="0" fillId="0" borderId="118" xfId="0" applyNumberFormat="1" applyBorder="1"/>
    <xf numFmtId="0" fontId="23" fillId="0" borderId="19" xfId="0" applyFont="1" applyBorder="1" applyAlignment="1">
      <alignment horizontal="left"/>
    </xf>
    <xf numFmtId="0" fontId="23" fillId="0" borderId="18" xfId="0" applyFont="1" applyBorder="1" applyAlignment="1">
      <alignment horizontal="left"/>
    </xf>
    <xf numFmtId="0" fontId="0" fillId="0" borderId="87" xfId="0" quotePrefix="1" applyBorder="1" applyAlignment="1">
      <alignment horizontal="center" wrapText="1"/>
    </xf>
    <xf numFmtId="0" fontId="0" fillId="0" borderId="92" xfId="0" applyBorder="1" applyAlignment="1">
      <alignment horizontal="center" wrapText="1"/>
    </xf>
    <xf numFmtId="0" fontId="0" fillId="0" borderId="14" xfId="0" applyBorder="1" applyAlignment="1">
      <alignment horizontal="distributed"/>
    </xf>
    <xf numFmtId="0" fontId="0" fillId="0" borderId="124" xfId="0" applyBorder="1" applyAlignment="1">
      <alignment horizontal="distributed" vertical="center"/>
    </xf>
    <xf numFmtId="0" fontId="0" fillId="0" borderId="128" xfId="0" applyBorder="1"/>
    <xf numFmtId="0" fontId="0" fillId="0" borderId="30" xfId="0" applyBorder="1"/>
    <xf numFmtId="0" fontId="17" fillId="0" borderId="40" xfId="0" applyFont="1" applyBorder="1" applyAlignment="1">
      <alignment horizontal="center" vertical="center"/>
    </xf>
    <xf numFmtId="0" fontId="17" fillId="0" borderId="100" xfId="0" applyFont="1" applyBorder="1" applyAlignment="1">
      <alignment horizontal="center" vertical="center"/>
    </xf>
    <xf numFmtId="5" fontId="1" fillId="0" borderId="32" xfId="0" applyNumberFormat="1" applyFont="1" applyBorder="1" applyAlignment="1">
      <alignment horizontal="distributed" vertical="center"/>
    </xf>
    <xf numFmtId="0" fontId="0" fillId="0" borderId="20" xfId="0" applyBorder="1" applyAlignment="1">
      <alignment horizontal="distributed"/>
    </xf>
    <xf numFmtId="0" fontId="0" fillId="0" borderId="5" xfId="0" applyBorder="1"/>
    <xf numFmtId="0" fontId="0" fillId="0" borderId="143" xfId="0" applyBorder="1" applyAlignment="1">
      <alignment horizontal="distributed"/>
    </xf>
    <xf numFmtId="0" fontId="0" fillId="0" borderId="144" xfId="0" applyBorder="1"/>
    <xf numFmtId="0" fontId="0" fillId="0" borderId="64" xfId="0" applyBorder="1" applyAlignment="1">
      <alignment horizontal="center"/>
    </xf>
    <xf numFmtId="0" fontId="0" fillId="0" borderId="23" xfId="0" applyBorder="1" applyAlignment="1">
      <alignment horizontal="center"/>
    </xf>
    <xf numFmtId="186" fontId="0" fillId="0" borderId="145" xfId="0" applyNumberFormat="1" applyBorder="1"/>
    <xf numFmtId="186" fontId="0" fillId="0" borderId="131" xfId="0" applyNumberFormat="1" applyBorder="1"/>
    <xf numFmtId="0" fontId="0" fillId="0" borderId="108" xfId="0" applyBorder="1" applyAlignment="1">
      <alignment horizontal="center" vertical="center"/>
    </xf>
    <xf numFmtId="0" fontId="0" fillId="0" borderId="6" xfId="0" applyBorder="1" applyAlignment="1">
      <alignment horizontal="center" vertical="center"/>
    </xf>
    <xf numFmtId="0" fontId="0" fillId="0" borderId="111" xfId="0" applyBorder="1" applyAlignment="1">
      <alignment horizontal="center" wrapText="1"/>
    </xf>
    <xf numFmtId="0" fontId="0" fillId="0" borderId="87" xfId="0" applyBorder="1" applyAlignment="1">
      <alignment horizontal="center"/>
    </xf>
    <xf numFmtId="0" fontId="0" fillId="0" borderId="117" xfId="0" applyBorder="1" applyAlignment="1">
      <alignment horizontal="center"/>
    </xf>
    <xf numFmtId="0" fontId="0" fillId="0" borderId="38" xfId="0" applyBorder="1" applyAlignment="1">
      <alignment horizontal="distributed"/>
    </xf>
    <xf numFmtId="0" fontId="0" fillId="0" borderId="104" xfId="0" applyBorder="1" applyAlignment="1">
      <alignment horizontal="distributed"/>
    </xf>
    <xf numFmtId="0" fontId="0" fillId="0" borderId="31" xfId="0" applyBorder="1" applyAlignment="1">
      <alignment horizontal="distributed"/>
    </xf>
    <xf numFmtId="0" fontId="0" fillId="0" borderId="154" xfId="0" applyBorder="1" applyAlignment="1">
      <alignment horizontal="center"/>
    </xf>
    <xf numFmtId="0" fontId="0" fillId="0" borderId="140" xfId="0" applyBorder="1" applyAlignment="1">
      <alignment horizontal="center"/>
    </xf>
    <xf numFmtId="0" fontId="0" fillId="0" borderId="122" xfId="0" applyBorder="1" applyAlignment="1">
      <alignment horizontal="center"/>
    </xf>
    <xf numFmtId="0" fontId="0" fillId="0" borderId="112" xfId="0" applyBorder="1" applyAlignment="1">
      <alignment horizontal="center"/>
    </xf>
    <xf numFmtId="0" fontId="0" fillId="0" borderId="119" xfId="0" applyBorder="1" applyAlignment="1">
      <alignment horizontal="center"/>
    </xf>
    <xf numFmtId="49" fontId="1" fillId="0" borderId="0" xfId="0" applyNumberFormat="1" applyFont="1" applyAlignment="1">
      <alignment horizontal="distributed" shrinkToFit="1"/>
    </xf>
    <xf numFmtId="0" fontId="0" fillId="0" borderId="48" xfId="0" applyBorder="1" applyAlignment="1">
      <alignment horizontal="center" wrapText="1"/>
    </xf>
    <xf numFmtId="0" fontId="13" fillId="0" borderId="0" xfId="0" applyFont="1" applyAlignment="1">
      <alignment horizontal="distributed" vertical="center"/>
    </xf>
    <xf numFmtId="0" fontId="27" fillId="0" borderId="0" xfId="0" applyFont="1" applyAlignment="1">
      <alignment vertical="center"/>
    </xf>
    <xf numFmtId="0" fontId="0" fillId="0" borderId="108" xfId="0" applyBorder="1" applyAlignment="1">
      <alignment horizontal="distributed" vertical="center" justifyLastLine="1"/>
    </xf>
    <xf numFmtId="0" fontId="0" fillId="0" borderId="6" xfId="0" applyBorder="1" applyAlignment="1">
      <alignment horizontal="distributed" vertical="center" justifyLastLine="1"/>
    </xf>
    <xf numFmtId="177" fontId="0" fillId="0" borderId="123" xfId="0" applyNumberFormat="1" applyBorder="1" applyAlignment="1">
      <alignment vertical="center" wrapText="1"/>
    </xf>
    <xf numFmtId="0" fontId="0" fillId="0" borderId="111" xfId="0" quotePrefix="1" applyBorder="1" applyAlignment="1">
      <alignment horizontal="center" wrapText="1"/>
    </xf>
    <xf numFmtId="0" fontId="0" fillId="0" borderId="113" xfId="0" applyBorder="1" applyAlignment="1">
      <alignment horizontal="center" vertical="center" justifyLastLine="1"/>
    </xf>
    <xf numFmtId="0" fontId="0" fillId="0" borderId="114" xfId="0" applyBorder="1" applyAlignment="1">
      <alignment horizontal="center" vertical="center" justifyLastLine="1"/>
    </xf>
    <xf numFmtId="0" fontId="0" fillId="0" borderId="57" xfId="0" applyBorder="1" applyAlignment="1">
      <alignment horizontal="center" vertical="center" justifyLastLine="1"/>
    </xf>
    <xf numFmtId="0" fontId="0" fillId="0" borderId="56" xfId="0" applyBorder="1" applyAlignment="1">
      <alignment horizontal="center" vertical="center" justifyLastLine="1"/>
    </xf>
    <xf numFmtId="0" fontId="0" fillId="0" borderId="115" xfId="0" applyBorder="1" applyAlignment="1">
      <alignment horizontal="distributed" vertical="center" justifyLastLine="1"/>
    </xf>
    <xf numFmtId="0" fontId="0" fillId="0" borderId="116" xfId="0" applyBorder="1" applyAlignment="1">
      <alignment horizontal="distributed" vertical="center" justifyLastLine="1"/>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117" xfId="0" quotePrefix="1" applyBorder="1" applyAlignment="1">
      <alignment horizontal="center" wrapText="1"/>
    </xf>
    <xf numFmtId="0" fontId="0" fillId="0" borderId="155" xfId="0" applyBorder="1" applyAlignment="1">
      <alignment horizontal="distributed" vertical="center" justifyLastLine="1"/>
    </xf>
    <xf numFmtId="0" fontId="0" fillId="0" borderId="156" xfId="0" applyBorder="1" applyAlignment="1">
      <alignment horizontal="distributed" vertical="center" justifyLastLine="1"/>
    </xf>
    <xf numFmtId="0" fontId="0" fillId="0" borderId="157" xfId="0" applyBorder="1" applyAlignment="1">
      <alignment horizontal="distributed" vertical="center" justifyLastLine="1"/>
    </xf>
    <xf numFmtId="0" fontId="0" fillId="0" borderId="141" xfId="0" applyBorder="1" applyAlignment="1">
      <alignment horizontal="distributed"/>
    </xf>
    <xf numFmtId="0" fontId="0" fillId="0" borderId="135" xfId="0" applyBorder="1" applyAlignment="1">
      <alignment horizontal="distributed"/>
    </xf>
    <xf numFmtId="0" fontId="0" fillId="6" borderId="87" xfId="0" applyFill="1" applyBorder="1" applyAlignment="1">
      <alignment horizontal="distributed"/>
    </xf>
    <xf numFmtId="0" fontId="0" fillId="6" borderId="50" xfId="0" applyFill="1" applyBorder="1" applyAlignment="1">
      <alignment horizontal="distributed"/>
    </xf>
    <xf numFmtId="0" fontId="0" fillId="6" borderId="59" xfId="0" applyFill="1" applyBorder="1" applyAlignment="1">
      <alignment horizontal="distributed"/>
    </xf>
    <xf numFmtId="177" fontId="0" fillId="6" borderId="95" xfId="0" applyNumberFormat="1" applyFill="1" applyBorder="1"/>
    <xf numFmtId="0" fontId="0" fillId="6" borderId="110" xfId="0" applyFill="1" applyBorder="1"/>
    <xf numFmtId="0" fontId="0" fillId="6" borderId="137" xfId="0" applyFill="1" applyBorder="1"/>
    <xf numFmtId="0" fontId="0" fillId="0" borderId="138" xfId="0" applyBorder="1" applyAlignment="1">
      <alignment horizontal="center"/>
    </xf>
    <xf numFmtId="0" fontId="42" fillId="0" borderId="63" xfId="0" applyFont="1" applyBorder="1" applyAlignment="1">
      <alignment horizontal="right"/>
    </xf>
    <xf numFmtId="0" fontId="42" fillId="0" borderId="86" xfId="0" applyFont="1" applyBorder="1" applyAlignment="1">
      <alignment horizontal="right"/>
    </xf>
    <xf numFmtId="0" fontId="0" fillId="0" borderId="160" xfId="0" applyBorder="1" applyAlignment="1">
      <alignment horizontal="center"/>
    </xf>
    <xf numFmtId="0" fontId="0" fillId="0" borderId="143" xfId="0" applyBorder="1" applyAlignment="1">
      <alignment horizontal="center" wrapText="1"/>
    </xf>
    <xf numFmtId="0" fontId="0" fillId="0" borderId="148" xfId="0" applyBorder="1" applyAlignment="1">
      <alignment horizontal="center" wrapText="1"/>
    </xf>
    <xf numFmtId="49" fontId="0" fillId="0" borderId="62" xfId="0" applyNumberFormat="1" applyBorder="1" applyAlignment="1">
      <alignment horizontal="center" vertical="center"/>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0" fillId="0" borderId="159" xfId="0" applyBorder="1" applyAlignment="1">
      <alignment horizontal="distributed" vertical="center" justifyLastLine="1"/>
    </xf>
    <xf numFmtId="0" fontId="0" fillId="0" borderId="51" xfId="0" applyBorder="1" applyAlignment="1">
      <alignment horizontal="distributed" vertical="center" justifyLastLine="1"/>
    </xf>
    <xf numFmtId="5" fontId="9" fillId="6" borderId="32" xfId="0" applyNumberFormat="1" applyFont="1" applyFill="1" applyBorder="1" applyAlignment="1">
      <alignment horizontal="distributed" vertical="center" textRotation="255"/>
    </xf>
    <xf numFmtId="0" fontId="9" fillId="6" borderId="20" xfId="0" applyFont="1" applyFill="1" applyBorder="1" applyAlignment="1">
      <alignment horizontal="distributed" vertical="center" textRotation="255"/>
    </xf>
    <xf numFmtId="0" fontId="0" fillId="0" borderId="38" xfId="0" applyBorder="1" applyAlignment="1">
      <alignment horizontal="distributed" vertical="center" justifyLastLine="1"/>
    </xf>
    <xf numFmtId="0" fontId="0" fillId="0" borderId="104" xfId="0" applyBorder="1" applyAlignment="1">
      <alignment horizontal="distributed" vertical="center" justifyLastLine="1"/>
    </xf>
    <xf numFmtId="0" fontId="0" fillId="0" borderId="31" xfId="0" applyBorder="1" applyAlignment="1">
      <alignment horizontal="distributed" vertical="center" justifyLastLine="1"/>
    </xf>
    <xf numFmtId="0" fontId="1" fillId="0" borderId="31" xfId="0" applyFont="1" applyBorder="1" applyAlignment="1">
      <alignment horizontal="distributed" vertical="center" justifyLastLine="1"/>
    </xf>
    <xf numFmtId="0" fontId="0" fillId="6" borderId="86" xfId="0" applyFill="1" applyBorder="1" applyAlignment="1">
      <alignment horizontal="distributed"/>
    </xf>
    <xf numFmtId="185" fontId="0" fillId="6" borderId="92" xfId="0" applyNumberFormat="1" applyFill="1" applyBorder="1"/>
    <xf numFmtId="185" fontId="0" fillId="6" borderId="110" xfId="0" applyNumberFormat="1" applyFill="1" applyBorder="1"/>
    <xf numFmtId="185" fontId="0" fillId="6" borderId="43" xfId="0" applyNumberFormat="1" applyFill="1" applyBorder="1"/>
    <xf numFmtId="0" fontId="0" fillId="0" borderId="158" xfId="0" applyBorder="1" applyAlignment="1">
      <alignment horizontal="distributed"/>
    </xf>
    <xf numFmtId="185" fontId="0" fillId="0" borderId="14" xfId="0" applyNumberFormat="1" applyBorder="1"/>
    <xf numFmtId="185" fontId="0" fillId="0" borderId="13" xfId="0" applyNumberFormat="1" applyBorder="1"/>
    <xf numFmtId="185" fontId="0" fillId="0" borderId="15" xfId="0" applyNumberFormat="1" applyBorder="1"/>
    <xf numFmtId="0" fontId="0" fillId="0" borderId="131" xfId="0" applyBorder="1" applyAlignment="1">
      <alignment horizontal="center" wrapText="1"/>
    </xf>
    <xf numFmtId="0" fontId="0" fillId="0" borderId="58" xfId="0" applyBorder="1" applyAlignment="1">
      <alignment horizontal="center"/>
    </xf>
    <xf numFmtId="0" fontId="0" fillId="0" borderId="59" xfId="0" applyBorder="1" applyAlignment="1">
      <alignment horizontal="center" wrapText="1"/>
    </xf>
    <xf numFmtId="0" fontId="0" fillId="0" borderId="63" xfId="0" applyBorder="1" applyAlignment="1">
      <alignment horizontal="center" wrapText="1"/>
    </xf>
    <xf numFmtId="0" fontId="0" fillId="0" borderId="145" xfId="0" applyBorder="1" applyAlignment="1">
      <alignment horizontal="center" wrapText="1"/>
    </xf>
    <xf numFmtId="49" fontId="0" fillId="0" borderId="62" xfId="0" applyNumberFormat="1" applyBorder="1" applyAlignment="1">
      <alignment horizontal="center"/>
    </xf>
    <xf numFmtId="177" fontId="0" fillId="6" borderId="92" xfId="0" applyNumberFormat="1" applyFill="1" applyBorder="1"/>
    <xf numFmtId="0" fontId="0" fillId="6" borderId="43" xfId="0" applyFill="1" applyBorder="1"/>
    <xf numFmtId="0" fontId="23" fillId="0" borderId="25" xfId="0" applyFont="1" applyBorder="1" applyAlignment="1">
      <alignment horizontal="distributed" vertical="center" shrinkToFit="1"/>
    </xf>
    <xf numFmtId="0" fontId="0" fillId="0" borderId="18" xfId="0" applyBorder="1" applyAlignment="1">
      <alignment horizontal="distributed" vertical="center" shrinkToFit="1"/>
    </xf>
    <xf numFmtId="0" fontId="23" fillId="0" borderId="136" xfId="14" applyBorder="1" applyAlignment="1">
      <alignment horizontal="center" vertical="center" textRotation="255"/>
    </xf>
    <xf numFmtId="0" fontId="23" fillId="0" borderId="162" xfId="14" applyBorder="1" applyAlignment="1">
      <alignment horizontal="center" vertical="center" textRotation="255"/>
    </xf>
    <xf numFmtId="0" fontId="23" fillId="0" borderId="74" xfId="14" applyBorder="1" applyAlignment="1">
      <alignment horizontal="center" vertical="center" textRotation="255"/>
    </xf>
    <xf numFmtId="0" fontId="23" fillId="0" borderId="108" xfId="0" applyFont="1" applyBorder="1" applyAlignment="1">
      <alignment horizontal="center" vertical="center" textRotation="255"/>
    </xf>
    <xf numFmtId="0" fontId="0" fillId="0" borderId="4" xfId="0" applyBorder="1"/>
    <xf numFmtId="0" fontId="0" fillId="0" borderId="54" xfId="0" applyBorder="1"/>
    <xf numFmtId="0" fontId="0" fillId="0" borderId="6" xfId="0" applyBorder="1"/>
    <xf numFmtId="0" fontId="9" fillId="0" borderId="25" xfId="0" applyFont="1" applyBorder="1" applyAlignment="1">
      <alignment horizontal="distributed" vertical="center" shrinkToFit="1"/>
    </xf>
    <xf numFmtId="0" fontId="0" fillId="0" borderId="13" xfId="0" applyBorder="1" applyAlignment="1">
      <alignment horizontal="distributed" vertical="center"/>
    </xf>
    <xf numFmtId="0" fontId="1" fillId="0" borderId="5" xfId="14" applyFont="1" applyBorder="1"/>
    <xf numFmtId="0" fontId="1" fillId="0" borderId="5" xfId="14" applyFont="1" applyBorder="1" applyAlignment="1">
      <alignment horizontal="distributed"/>
    </xf>
    <xf numFmtId="0" fontId="23" fillId="0" borderId="5" xfId="14" applyBorder="1" applyAlignment="1">
      <alignment horizontal="distributed"/>
    </xf>
    <xf numFmtId="0" fontId="23" fillId="0" borderId="32" xfId="14"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23" fillId="0" borderId="108" xfId="14" applyBorder="1" applyAlignment="1">
      <alignment horizontal="center" vertical="center"/>
    </xf>
    <xf numFmtId="0" fontId="23" fillId="0" borderId="4" xfId="14" applyBorder="1" applyAlignment="1">
      <alignment horizontal="center" vertical="center"/>
    </xf>
    <xf numFmtId="0" fontId="23" fillId="0" borderId="22" xfId="14" applyBorder="1" applyAlignment="1">
      <alignment horizontal="center" vertical="center"/>
    </xf>
    <xf numFmtId="0" fontId="23" fillId="0" borderId="108" xfId="14" applyBorder="1" applyAlignment="1">
      <alignment horizontal="center" vertical="center" textRotation="255"/>
    </xf>
    <xf numFmtId="0" fontId="23" fillId="0" borderId="22" xfId="14" applyBorder="1" applyAlignment="1">
      <alignment horizontal="center" vertical="center" textRotation="255"/>
    </xf>
    <xf numFmtId="0" fontId="23" fillId="0" borderId="54" xfId="14" applyBorder="1" applyAlignment="1">
      <alignment horizontal="center" vertical="center" textRotation="255"/>
    </xf>
    <xf numFmtId="0" fontId="23" fillId="0" borderId="11" xfId="14" applyBorder="1" applyAlignment="1">
      <alignment horizontal="center" vertical="center" textRotation="255"/>
    </xf>
    <xf numFmtId="0" fontId="23" fillId="0" borderId="6" xfId="14" applyBorder="1" applyAlignment="1">
      <alignment horizontal="center" vertical="center" textRotation="255"/>
    </xf>
    <xf numFmtId="0" fontId="23" fillId="0" borderId="19" xfId="14" applyBorder="1" applyAlignment="1">
      <alignment horizontal="center" vertical="center" textRotation="255"/>
    </xf>
    <xf numFmtId="0" fontId="23" fillId="0" borderId="54" xfId="14" applyBorder="1" applyAlignment="1">
      <alignment vertical="center" textRotation="255"/>
    </xf>
    <xf numFmtId="0" fontId="23" fillId="0" borderId="6" xfId="14" applyBorder="1" applyAlignment="1">
      <alignment vertical="center" textRotation="255"/>
    </xf>
    <xf numFmtId="0" fontId="23" fillId="0" borderId="40" xfId="14" applyBorder="1" applyAlignment="1">
      <alignment horizontal="distributed" vertical="center"/>
    </xf>
    <xf numFmtId="0" fontId="23" fillId="0" borderId="34" xfId="14" applyBorder="1" applyAlignment="1">
      <alignment horizontal="distributed" vertical="center"/>
    </xf>
    <xf numFmtId="0" fontId="23" fillId="0" borderId="161" xfId="14" applyBorder="1" applyAlignment="1">
      <alignment horizontal="distributed" vertical="center"/>
    </xf>
    <xf numFmtId="0" fontId="23" fillId="0" borderId="26" xfId="14" applyBorder="1" applyAlignment="1">
      <alignment horizontal="distributed" vertical="center"/>
    </xf>
    <xf numFmtId="0" fontId="0" fillId="0" borderId="153" xfId="0" applyBorder="1" applyAlignment="1">
      <alignment vertical="center"/>
    </xf>
    <xf numFmtId="0" fontId="0" fillId="0" borderId="14" xfId="0" applyBorder="1" applyAlignment="1">
      <alignment vertical="center"/>
    </xf>
    <xf numFmtId="0" fontId="23" fillId="0" borderId="21" xfId="14" applyBorder="1" applyAlignment="1">
      <alignment horizontal="distributed" vertical="center"/>
    </xf>
    <xf numFmtId="0" fontId="0" fillId="0" borderId="10" xfId="0" applyBorder="1"/>
    <xf numFmtId="0" fontId="0" fillId="0" borderId="18" xfId="0" applyBorder="1"/>
    <xf numFmtId="0" fontId="0" fillId="0" borderId="10" xfId="0" applyBorder="1" applyAlignment="1">
      <alignment horizontal="distributed" vertical="center"/>
    </xf>
    <xf numFmtId="0" fontId="23" fillId="0" borderId="25" xfId="14" applyBorder="1" applyAlignment="1">
      <alignment horizontal="distributed" vertical="center"/>
    </xf>
    <xf numFmtId="0" fontId="0" fillId="0" borderId="10" xfId="0" applyBorder="1" applyAlignment="1">
      <alignment horizontal="distributed" vertical="center" shrinkToFit="1"/>
    </xf>
    <xf numFmtId="0" fontId="0" fillId="0" borderId="13" xfId="0" applyBorder="1" applyAlignment="1">
      <alignment horizontal="distributed" vertical="center" shrinkToFit="1"/>
    </xf>
    <xf numFmtId="0" fontId="23" fillId="0" borderId="38" xfId="14" applyBorder="1" applyAlignment="1">
      <alignment horizontal="distributed" vertical="center"/>
    </xf>
    <xf numFmtId="0" fontId="23" fillId="0" borderId="35" xfId="14" applyBorder="1" applyAlignment="1">
      <alignment horizontal="distributed" vertical="center"/>
    </xf>
    <xf numFmtId="0" fontId="0" fillId="0" borderId="134" xfId="0" applyNumberFormat="1" applyBorder="1" applyAlignment="1">
      <alignment horizontal="center"/>
    </xf>
    <xf numFmtId="0" fontId="0" fillId="0" borderId="88" xfId="0" applyNumberFormat="1" applyBorder="1" applyAlignment="1">
      <alignment horizontal="center"/>
    </xf>
    <xf numFmtId="0" fontId="0" fillId="0" borderId="50" xfId="0" applyNumberFormat="1" applyBorder="1" applyAlignment="1">
      <alignment horizontal="center"/>
    </xf>
    <xf numFmtId="0" fontId="0" fillId="0" borderId="86" xfId="0" applyNumberFormat="1" applyBorder="1" applyAlignment="1">
      <alignment horizontal="center"/>
    </xf>
    <xf numFmtId="0" fontId="0" fillId="0" borderId="93" xfId="0" applyNumberFormat="1" applyBorder="1" applyAlignment="1">
      <alignment horizontal="center"/>
    </xf>
    <xf numFmtId="49" fontId="0" fillId="0" borderId="50" xfId="0" applyNumberFormat="1" applyBorder="1" applyAlignment="1">
      <alignment horizontal="center"/>
    </xf>
    <xf numFmtId="49" fontId="0" fillId="0" borderId="130" xfId="0" applyNumberFormat="1" applyBorder="1" applyAlignment="1">
      <alignment horizontal="center"/>
    </xf>
    <xf numFmtId="0" fontId="43" fillId="0" borderId="166" xfId="0" applyFont="1" applyBorder="1" applyAlignment="1">
      <alignment horizontal="left" vertical="center"/>
    </xf>
  </cellXfs>
  <cellStyles count="16">
    <cellStyle name="Calc Currency (0)" xfId="1" xr:uid="{00000000-0005-0000-0000-000000000000}"/>
    <cellStyle name="Comma_laroux" xfId="2" xr:uid="{00000000-0005-0000-0000-000001000000}"/>
    <cellStyle name="Currency [0]_laroux" xfId="3" xr:uid="{00000000-0005-0000-0000-000002000000}"/>
    <cellStyle name="Currency_laroux" xfId="4" xr:uid="{00000000-0005-0000-0000-000003000000}"/>
    <cellStyle name="Grey" xfId="5" xr:uid="{00000000-0005-0000-0000-000004000000}"/>
    <cellStyle name="Header1" xfId="6" xr:uid="{00000000-0005-0000-0000-000005000000}"/>
    <cellStyle name="Header2" xfId="7" xr:uid="{00000000-0005-0000-0000-000006000000}"/>
    <cellStyle name="Input [yellow]" xfId="8" xr:uid="{00000000-0005-0000-0000-000007000000}"/>
    <cellStyle name="Normal - Style1" xfId="9" xr:uid="{00000000-0005-0000-0000-000008000000}"/>
    <cellStyle name="Normal_#18-Internet" xfId="10" xr:uid="{00000000-0005-0000-0000-000009000000}"/>
    <cellStyle name="Percent [2]" xfId="11" xr:uid="{00000000-0005-0000-0000-00000A000000}"/>
    <cellStyle name="桁区切り" xfId="12" builtinId="6"/>
    <cellStyle name="標準" xfId="0" builtinId="0"/>
    <cellStyle name="標準 3" xfId="13" xr:uid="{00000000-0005-0000-0000-00000D000000}"/>
    <cellStyle name="標準_実行予算作成要領書平成１３年度版" xfId="14" xr:uid="{00000000-0005-0000-0000-00000E000000}"/>
    <cellStyle name="未定義"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60</xdr:row>
      <xdr:rowOff>0</xdr:rowOff>
    </xdr:from>
    <xdr:to>
      <xdr:col>1</xdr:col>
      <xdr:colOff>0</xdr:colOff>
      <xdr:row>60</xdr:row>
      <xdr:rowOff>0</xdr:rowOff>
    </xdr:to>
    <xdr:sp macro="" textlink="">
      <xdr:nvSpPr>
        <xdr:cNvPr id="18550" name="Line 60">
          <a:extLst>
            <a:ext uri="{FF2B5EF4-FFF2-40B4-BE49-F238E27FC236}">
              <a16:creationId xmlns:a16="http://schemas.microsoft.com/office/drawing/2014/main" id="{7C4D1C82-C76C-D078-1393-A23E97E86C08}"/>
            </a:ext>
          </a:extLst>
        </xdr:cNvPr>
        <xdr:cNvSpPr>
          <a:spLocks noChangeShapeType="1"/>
        </xdr:cNvSpPr>
      </xdr:nvSpPr>
      <xdr:spPr bwMode="auto">
        <a:xfrm>
          <a:off x="95250" y="177117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71438</xdr:colOff>
      <xdr:row>11</xdr:row>
      <xdr:rowOff>42863</xdr:rowOff>
    </xdr:from>
    <xdr:to>
      <xdr:col>4</xdr:col>
      <xdr:colOff>361950</xdr:colOff>
      <xdr:row>12</xdr:row>
      <xdr:rowOff>19050</xdr:rowOff>
    </xdr:to>
    <xdr:sp macro="" textlink="">
      <xdr:nvSpPr>
        <xdr:cNvPr id="18560" name="AutoShape 83">
          <a:extLst>
            <a:ext uri="{FF2B5EF4-FFF2-40B4-BE49-F238E27FC236}">
              <a16:creationId xmlns:a16="http://schemas.microsoft.com/office/drawing/2014/main" id="{232A91E4-CC4C-91B8-1B0A-9C5494206BE5}"/>
            </a:ext>
          </a:extLst>
        </xdr:cNvPr>
        <xdr:cNvSpPr>
          <a:spLocks noChangeArrowheads="1"/>
        </xdr:cNvSpPr>
      </xdr:nvSpPr>
      <xdr:spPr bwMode="auto">
        <a:xfrm>
          <a:off x="1157288" y="2633663"/>
          <a:ext cx="947737" cy="19050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71438</xdr:colOff>
      <xdr:row>12</xdr:row>
      <xdr:rowOff>61913</xdr:rowOff>
    </xdr:from>
    <xdr:to>
      <xdr:col>4</xdr:col>
      <xdr:colOff>357188</xdr:colOff>
      <xdr:row>13</xdr:row>
      <xdr:rowOff>28575</xdr:rowOff>
    </xdr:to>
    <xdr:sp macro="" textlink="">
      <xdr:nvSpPr>
        <xdr:cNvPr id="18561" name="AutoShape 83">
          <a:extLst>
            <a:ext uri="{FF2B5EF4-FFF2-40B4-BE49-F238E27FC236}">
              <a16:creationId xmlns:a16="http://schemas.microsoft.com/office/drawing/2014/main" id="{3FCFD208-EC44-8197-EDDB-AAC8C3DB6A9D}"/>
            </a:ext>
          </a:extLst>
        </xdr:cNvPr>
        <xdr:cNvSpPr>
          <a:spLocks noChangeArrowheads="1"/>
        </xdr:cNvSpPr>
      </xdr:nvSpPr>
      <xdr:spPr bwMode="auto">
        <a:xfrm>
          <a:off x="1157288" y="2867025"/>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33338</xdr:colOff>
      <xdr:row>41</xdr:row>
      <xdr:rowOff>0</xdr:rowOff>
    </xdr:from>
    <xdr:to>
      <xdr:col>4</xdr:col>
      <xdr:colOff>323850</xdr:colOff>
      <xdr:row>41</xdr:row>
      <xdr:rowOff>195263</xdr:rowOff>
    </xdr:to>
    <xdr:sp macro="" textlink="">
      <xdr:nvSpPr>
        <xdr:cNvPr id="18562" name="AutoShape 83">
          <a:extLst>
            <a:ext uri="{FF2B5EF4-FFF2-40B4-BE49-F238E27FC236}">
              <a16:creationId xmlns:a16="http://schemas.microsoft.com/office/drawing/2014/main" id="{2E0284DB-0090-98F8-9482-6679307B16F3}"/>
            </a:ext>
          </a:extLst>
        </xdr:cNvPr>
        <xdr:cNvSpPr>
          <a:spLocks noChangeArrowheads="1"/>
        </xdr:cNvSpPr>
      </xdr:nvSpPr>
      <xdr:spPr bwMode="auto">
        <a:xfrm>
          <a:off x="1119188" y="11325225"/>
          <a:ext cx="947737" cy="1952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42863</xdr:colOff>
      <xdr:row>42</xdr:row>
      <xdr:rowOff>42863</xdr:rowOff>
    </xdr:from>
    <xdr:to>
      <xdr:col>4</xdr:col>
      <xdr:colOff>328613</xdr:colOff>
      <xdr:row>43</xdr:row>
      <xdr:rowOff>9525</xdr:rowOff>
    </xdr:to>
    <xdr:sp macro="" textlink="">
      <xdr:nvSpPr>
        <xdr:cNvPr id="18563" name="AutoShape 83">
          <a:extLst>
            <a:ext uri="{FF2B5EF4-FFF2-40B4-BE49-F238E27FC236}">
              <a16:creationId xmlns:a16="http://schemas.microsoft.com/office/drawing/2014/main" id="{FE89AC1A-6D06-D84B-560E-292A8D6EA04B}"/>
            </a:ext>
          </a:extLst>
        </xdr:cNvPr>
        <xdr:cNvSpPr>
          <a:spLocks noChangeArrowheads="1"/>
        </xdr:cNvSpPr>
      </xdr:nvSpPr>
      <xdr:spPr bwMode="auto">
        <a:xfrm>
          <a:off x="1128713" y="11582400"/>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72</xdr:row>
      <xdr:rowOff>57150</xdr:rowOff>
    </xdr:from>
    <xdr:to>
      <xdr:col>4</xdr:col>
      <xdr:colOff>342900</xdr:colOff>
      <xdr:row>73</xdr:row>
      <xdr:rowOff>19050</xdr:rowOff>
    </xdr:to>
    <xdr:sp macro="" textlink="">
      <xdr:nvSpPr>
        <xdr:cNvPr id="18564" name="AutoShape 83">
          <a:extLst>
            <a:ext uri="{FF2B5EF4-FFF2-40B4-BE49-F238E27FC236}">
              <a16:creationId xmlns:a16="http://schemas.microsoft.com/office/drawing/2014/main" id="{6E74ABB4-5081-B63C-DF58-0184073F0ADB}"/>
            </a:ext>
          </a:extLst>
        </xdr:cNvPr>
        <xdr:cNvSpPr>
          <a:spLocks noChangeArrowheads="1"/>
        </xdr:cNvSpPr>
      </xdr:nvSpPr>
      <xdr:spPr bwMode="auto">
        <a:xfrm>
          <a:off x="1104900" y="20569238"/>
          <a:ext cx="981075" cy="2000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71</xdr:row>
      <xdr:rowOff>0</xdr:rowOff>
    </xdr:from>
    <xdr:to>
      <xdr:col>4</xdr:col>
      <xdr:colOff>352425</xdr:colOff>
      <xdr:row>71</xdr:row>
      <xdr:rowOff>204788</xdr:rowOff>
    </xdr:to>
    <xdr:sp macro="" textlink="">
      <xdr:nvSpPr>
        <xdr:cNvPr id="18565" name="AutoShape 83">
          <a:extLst>
            <a:ext uri="{FF2B5EF4-FFF2-40B4-BE49-F238E27FC236}">
              <a16:creationId xmlns:a16="http://schemas.microsoft.com/office/drawing/2014/main" id="{B24FC955-5A7D-7047-CCA9-C2682840AB98}"/>
            </a:ext>
          </a:extLst>
        </xdr:cNvPr>
        <xdr:cNvSpPr>
          <a:spLocks noChangeArrowheads="1"/>
        </xdr:cNvSpPr>
      </xdr:nvSpPr>
      <xdr:spPr bwMode="auto">
        <a:xfrm>
          <a:off x="1104900" y="20297775"/>
          <a:ext cx="990600"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editAs="oneCell">
    <xdr:from>
      <xdr:col>1</xdr:col>
      <xdr:colOff>0</xdr:colOff>
      <xdr:row>43</xdr:row>
      <xdr:rowOff>180975</xdr:rowOff>
    </xdr:from>
    <xdr:to>
      <xdr:col>7</xdr:col>
      <xdr:colOff>28575</xdr:colOff>
      <xdr:row>46</xdr:row>
      <xdr:rowOff>609600</xdr:rowOff>
    </xdr:to>
    <xdr:pic>
      <xdr:nvPicPr>
        <xdr:cNvPr id="18566" name="図 6">
          <a:extLst>
            <a:ext uri="{FF2B5EF4-FFF2-40B4-BE49-F238E27FC236}">
              <a16:creationId xmlns:a16="http://schemas.microsoft.com/office/drawing/2014/main" id="{B9630A00-DDF1-8BBD-5A8D-7243A18E3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958638"/>
          <a:ext cx="3409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73</xdr:row>
      <xdr:rowOff>180975</xdr:rowOff>
    </xdr:from>
    <xdr:to>
      <xdr:col>7</xdr:col>
      <xdr:colOff>14288</xdr:colOff>
      <xdr:row>76</xdr:row>
      <xdr:rowOff>623888</xdr:rowOff>
    </xdr:to>
    <xdr:pic>
      <xdr:nvPicPr>
        <xdr:cNvPr id="18567" name="図 7">
          <a:extLst>
            <a:ext uri="{FF2B5EF4-FFF2-40B4-BE49-F238E27FC236}">
              <a16:creationId xmlns:a16="http://schemas.microsoft.com/office/drawing/2014/main" id="{F6E80A9D-107E-336E-2394-9A30849F1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31188"/>
          <a:ext cx="3405188" cy="928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71</xdr:row>
      <xdr:rowOff>142875</xdr:rowOff>
    </xdr:from>
    <xdr:to>
      <xdr:col>3</xdr:col>
      <xdr:colOff>657225</xdr:colOff>
      <xdr:row>73</xdr:row>
      <xdr:rowOff>47625</xdr:rowOff>
    </xdr:to>
    <xdr:sp macro="" textlink="">
      <xdr:nvSpPr>
        <xdr:cNvPr id="18027" name="AutoShape 57">
          <a:extLst>
            <a:ext uri="{FF2B5EF4-FFF2-40B4-BE49-F238E27FC236}">
              <a16:creationId xmlns:a16="http://schemas.microsoft.com/office/drawing/2014/main" id="{1AF749C1-3196-3E12-81DB-DB229DB351E2}"/>
            </a:ext>
          </a:extLst>
        </xdr:cNvPr>
        <xdr:cNvSpPr>
          <a:spLocks noChangeArrowheads="1"/>
        </xdr:cNvSpPr>
      </xdr:nvSpPr>
      <xdr:spPr bwMode="auto">
        <a:xfrm>
          <a:off x="1171575" y="17711738"/>
          <a:ext cx="57150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28" name="Line 59">
          <a:extLst>
            <a:ext uri="{FF2B5EF4-FFF2-40B4-BE49-F238E27FC236}">
              <a16:creationId xmlns:a16="http://schemas.microsoft.com/office/drawing/2014/main" id="{68203E21-E62B-84FD-C9A3-B3D3C01F4040}"/>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75</xdr:row>
      <xdr:rowOff>0</xdr:rowOff>
    </xdr:from>
    <xdr:to>
      <xdr:col>1</xdr:col>
      <xdr:colOff>0</xdr:colOff>
      <xdr:row>77</xdr:row>
      <xdr:rowOff>0</xdr:rowOff>
    </xdr:to>
    <xdr:sp macro="" textlink="">
      <xdr:nvSpPr>
        <xdr:cNvPr id="18029" name="Line 60">
          <a:extLst>
            <a:ext uri="{FF2B5EF4-FFF2-40B4-BE49-F238E27FC236}">
              <a16:creationId xmlns:a16="http://schemas.microsoft.com/office/drawing/2014/main" id="{EEF3F275-D31B-07F8-3F66-A725F04F7176}"/>
            </a:ext>
          </a:extLst>
        </xdr:cNvPr>
        <xdr:cNvSpPr>
          <a:spLocks noChangeShapeType="1"/>
        </xdr:cNvSpPr>
      </xdr:nvSpPr>
      <xdr:spPr bwMode="auto">
        <a:xfrm>
          <a:off x="95250" y="177117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71</xdr:row>
      <xdr:rowOff>142875</xdr:rowOff>
    </xdr:from>
    <xdr:to>
      <xdr:col>3</xdr:col>
      <xdr:colOff>657225</xdr:colOff>
      <xdr:row>73</xdr:row>
      <xdr:rowOff>47625</xdr:rowOff>
    </xdr:to>
    <xdr:sp macro="" textlink="">
      <xdr:nvSpPr>
        <xdr:cNvPr id="18030" name="AutoShape 95">
          <a:extLst>
            <a:ext uri="{FF2B5EF4-FFF2-40B4-BE49-F238E27FC236}">
              <a16:creationId xmlns:a16="http://schemas.microsoft.com/office/drawing/2014/main" id="{011C5D8D-BBB5-63A0-2F29-5F6AB641923F}"/>
            </a:ext>
          </a:extLst>
        </xdr:cNvPr>
        <xdr:cNvSpPr>
          <a:spLocks noChangeArrowheads="1"/>
        </xdr:cNvSpPr>
      </xdr:nvSpPr>
      <xdr:spPr bwMode="auto">
        <a:xfrm>
          <a:off x="1171575" y="17711738"/>
          <a:ext cx="57150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1" name="Line 97">
          <a:extLst>
            <a:ext uri="{FF2B5EF4-FFF2-40B4-BE49-F238E27FC236}">
              <a16:creationId xmlns:a16="http://schemas.microsoft.com/office/drawing/2014/main" id="{1D923D47-788A-A1D3-A963-1B339A8027D2}"/>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2" name="Line 126">
          <a:extLst>
            <a:ext uri="{FF2B5EF4-FFF2-40B4-BE49-F238E27FC236}">
              <a16:creationId xmlns:a16="http://schemas.microsoft.com/office/drawing/2014/main" id="{8F7F458D-F838-82A5-1D00-1FD64DBC648E}"/>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3" name="Line 127">
          <a:extLst>
            <a:ext uri="{FF2B5EF4-FFF2-40B4-BE49-F238E27FC236}">
              <a16:creationId xmlns:a16="http://schemas.microsoft.com/office/drawing/2014/main" id="{13C33810-6BFC-305C-36C8-A8CF99FC8CC4}"/>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4" name="Line 128">
          <a:extLst>
            <a:ext uri="{FF2B5EF4-FFF2-40B4-BE49-F238E27FC236}">
              <a16:creationId xmlns:a16="http://schemas.microsoft.com/office/drawing/2014/main" id="{8767E7CC-6F02-A471-3A47-5C374ABC83C0}"/>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75</xdr:row>
      <xdr:rowOff>0</xdr:rowOff>
    </xdr:from>
    <xdr:to>
      <xdr:col>5</xdr:col>
      <xdr:colOff>9525</xdr:colOff>
      <xdr:row>75</xdr:row>
      <xdr:rowOff>0</xdr:rowOff>
    </xdr:to>
    <xdr:sp macro="" textlink="">
      <xdr:nvSpPr>
        <xdr:cNvPr id="18035" name="Line 129">
          <a:extLst>
            <a:ext uri="{FF2B5EF4-FFF2-40B4-BE49-F238E27FC236}">
              <a16:creationId xmlns:a16="http://schemas.microsoft.com/office/drawing/2014/main" id="{1AD3FE89-6C8B-EF0F-5F0A-0293FAB6AB4B}"/>
            </a:ext>
          </a:extLst>
        </xdr:cNvPr>
        <xdr:cNvSpPr>
          <a:spLocks noChangeShapeType="1"/>
        </xdr:cNvSpPr>
      </xdr:nvSpPr>
      <xdr:spPr bwMode="auto">
        <a:xfrm>
          <a:off x="104775" y="17711738"/>
          <a:ext cx="207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95250</xdr:colOff>
      <xdr:row>76</xdr:row>
      <xdr:rowOff>0</xdr:rowOff>
    </xdr:from>
    <xdr:to>
      <xdr:col>2</xdr:col>
      <xdr:colOff>95250</xdr:colOff>
      <xdr:row>77</xdr:row>
      <xdr:rowOff>0</xdr:rowOff>
    </xdr:to>
    <xdr:sp macro="" textlink="">
      <xdr:nvSpPr>
        <xdr:cNvPr id="18036" name="Line 133">
          <a:extLst>
            <a:ext uri="{FF2B5EF4-FFF2-40B4-BE49-F238E27FC236}">
              <a16:creationId xmlns:a16="http://schemas.microsoft.com/office/drawing/2014/main" id="{C3B70601-B160-1563-6DA0-03278A8D1AF3}"/>
            </a:ext>
          </a:extLst>
        </xdr:cNvPr>
        <xdr:cNvSpPr>
          <a:spLocks noChangeShapeType="1"/>
        </xdr:cNvSpPr>
      </xdr:nvSpPr>
      <xdr:spPr bwMode="auto">
        <a:xfrm>
          <a:off x="752475"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390525</xdr:colOff>
      <xdr:row>76</xdr:row>
      <xdr:rowOff>9525</xdr:rowOff>
    </xdr:from>
    <xdr:to>
      <xdr:col>3</xdr:col>
      <xdr:colOff>390525</xdr:colOff>
      <xdr:row>77</xdr:row>
      <xdr:rowOff>9525</xdr:rowOff>
    </xdr:to>
    <xdr:sp macro="" textlink="">
      <xdr:nvSpPr>
        <xdr:cNvPr id="18037" name="Line 134">
          <a:extLst>
            <a:ext uri="{FF2B5EF4-FFF2-40B4-BE49-F238E27FC236}">
              <a16:creationId xmlns:a16="http://schemas.microsoft.com/office/drawing/2014/main" id="{0AEF6FDC-7708-4ED4-AFF3-5CC8A72E1546}"/>
            </a:ext>
          </a:extLst>
        </xdr:cNvPr>
        <xdr:cNvSpPr>
          <a:spLocks noChangeShapeType="1"/>
        </xdr:cNvSpPr>
      </xdr:nvSpPr>
      <xdr:spPr bwMode="auto">
        <a:xfrm>
          <a:off x="1476375"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9525</xdr:rowOff>
    </xdr:from>
    <xdr:to>
      <xdr:col>5</xdr:col>
      <xdr:colOff>0</xdr:colOff>
      <xdr:row>77</xdr:row>
      <xdr:rowOff>9525</xdr:rowOff>
    </xdr:to>
    <xdr:sp macro="" textlink="">
      <xdr:nvSpPr>
        <xdr:cNvPr id="18038" name="Line 135">
          <a:extLst>
            <a:ext uri="{FF2B5EF4-FFF2-40B4-BE49-F238E27FC236}">
              <a16:creationId xmlns:a16="http://schemas.microsoft.com/office/drawing/2014/main" id="{BB90A455-6A5D-0282-5F04-1DFCC2811804}"/>
            </a:ext>
          </a:extLst>
        </xdr:cNvPr>
        <xdr:cNvSpPr>
          <a:spLocks noChangeShapeType="1"/>
        </xdr:cNvSpPr>
      </xdr:nvSpPr>
      <xdr:spPr bwMode="auto">
        <a:xfrm>
          <a:off x="2171700" y="177117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71438</xdr:colOff>
      <xdr:row>11</xdr:row>
      <xdr:rowOff>42863</xdr:rowOff>
    </xdr:from>
    <xdr:to>
      <xdr:col>4</xdr:col>
      <xdr:colOff>361950</xdr:colOff>
      <xdr:row>12</xdr:row>
      <xdr:rowOff>19050</xdr:rowOff>
    </xdr:to>
    <xdr:sp macro="" textlink="">
      <xdr:nvSpPr>
        <xdr:cNvPr id="18039" name="AutoShape 83">
          <a:extLst>
            <a:ext uri="{FF2B5EF4-FFF2-40B4-BE49-F238E27FC236}">
              <a16:creationId xmlns:a16="http://schemas.microsoft.com/office/drawing/2014/main" id="{AD6613C9-3C66-6E35-9F5D-FF4C444490AE}"/>
            </a:ext>
          </a:extLst>
        </xdr:cNvPr>
        <xdr:cNvSpPr>
          <a:spLocks noChangeArrowheads="1"/>
        </xdr:cNvSpPr>
      </xdr:nvSpPr>
      <xdr:spPr bwMode="auto">
        <a:xfrm>
          <a:off x="1157288" y="2633663"/>
          <a:ext cx="947737" cy="19050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71438</xdr:colOff>
      <xdr:row>12</xdr:row>
      <xdr:rowOff>61913</xdr:rowOff>
    </xdr:from>
    <xdr:to>
      <xdr:col>4</xdr:col>
      <xdr:colOff>357188</xdr:colOff>
      <xdr:row>13</xdr:row>
      <xdr:rowOff>28575</xdr:rowOff>
    </xdr:to>
    <xdr:sp macro="" textlink="">
      <xdr:nvSpPr>
        <xdr:cNvPr id="18040" name="AutoShape 83">
          <a:extLst>
            <a:ext uri="{FF2B5EF4-FFF2-40B4-BE49-F238E27FC236}">
              <a16:creationId xmlns:a16="http://schemas.microsoft.com/office/drawing/2014/main" id="{4A1EFFBD-934F-DBCD-DEE9-9DB58254DCC5}"/>
            </a:ext>
          </a:extLst>
        </xdr:cNvPr>
        <xdr:cNvSpPr>
          <a:spLocks noChangeArrowheads="1"/>
        </xdr:cNvSpPr>
      </xdr:nvSpPr>
      <xdr:spPr bwMode="auto">
        <a:xfrm>
          <a:off x="1157288" y="2867025"/>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14288</xdr:colOff>
      <xdr:row>41</xdr:row>
      <xdr:rowOff>47625</xdr:rowOff>
    </xdr:from>
    <xdr:to>
      <xdr:col>4</xdr:col>
      <xdr:colOff>304800</xdr:colOff>
      <xdr:row>42</xdr:row>
      <xdr:rowOff>28575</xdr:rowOff>
    </xdr:to>
    <xdr:sp macro="" textlink="">
      <xdr:nvSpPr>
        <xdr:cNvPr id="18041" name="AutoShape 83">
          <a:extLst>
            <a:ext uri="{FF2B5EF4-FFF2-40B4-BE49-F238E27FC236}">
              <a16:creationId xmlns:a16="http://schemas.microsoft.com/office/drawing/2014/main" id="{269421A7-6E38-7DD4-23A0-51F116B238A4}"/>
            </a:ext>
          </a:extLst>
        </xdr:cNvPr>
        <xdr:cNvSpPr>
          <a:spLocks noChangeArrowheads="1"/>
        </xdr:cNvSpPr>
      </xdr:nvSpPr>
      <xdr:spPr bwMode="auto">
        <a:xfrm>
          <a:off x="1100138" y="11372850"/>
          <a:ext cx="947737" cy="1952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14288</xdr:colOff>
      <xdr:row>42</xdr:row>
      <xdr:rowOff>42863</xdr:rowOff>
    </xdr:from>
    <xdr:to>
      <xdr:col>4</xdr:col>
      <xdr:colOff>300038</xdr:colOff>
      <xdr:row>43</xdr:row>
      <xdr:rowOff>9525</xdr:rowOff>
    </xdr:to>
    <xdr:sp macro="" textlink="">
      <xdr:nvSpPr>
        <xdr:cNvPr id="18042" name="AutoShape 83">
          <a:extLst>
            <a:ext uri="{FF2B5EF4-FFF2-40B4-BE49-F238E27FC236}">
              <a16:creationId xmlns:a16="http://schemas.microsoft.com/office/drawing/2014/main" id="{4FCE635F-B474-8991-E867-B1D799F64D0D}"/>
            </a:ext>
          </a:extLst>
        </xdr:cNvPr>
        <xdr:cNvSpPr>
          <a:spLocks noChangeArrowheads="1"/>
        </xdr:cNvSpPr>
      </xdr:nvSpPr>
      <xdr:spPr bwMode="auto">
        <a:xfrm>
          <a:off x="1100138" y="11582400"/>
          <a:ext cx="942975"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101</xdr:row>
      <xdr:rowOff>57150</xdr:rowOff>
    </xdr:from>
    <xdr:to>
      <xdr:col>4</xdr:col>
      <xdr:colOff>342900</xdr:colOff>
      <xdr:row>102</xdr:row>
      <xdr:rowOff>19050</xdr:rowOff>
    </xdr:to>
    <xdr:sp macro="" textlink="">
      <xdr:nvSpPr>
        <xdr:cNvPr id="18043" name="AutoShape 83">
          <a:extLst>
            <a:ext uri="{FF2B5EF4-FFF2-40B4-BE49-F238E27FC236}">
              <a16:creationId xmlns:a16="http://schemas.microsoft.com/office/drawing/2014/main" id="{83D332DE-F6FB-9660-80AA-8C93B51DE89E}"/>
            </a:ext>
          </a:extLst>
        </xdr:cNvPr>
        <xdr:cNvSpPr>
          <a:spLocks noChangeArrowheads="1"/>
        </xdr:cNvSpPr>
      </xdr:nvSpPr>
      <xdr:spPr bwMode="auto">
        <a:xfrm>
          <a:off x="1104900" y="20569238"/>
          <a:ext cx="981075" cy="2000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19050</xdr:colOff>
      <xdr:row>100</xdr:row>
      <xdr:rowOff>0</xdr:rowOff>
    </xdr:from>
    <xdr:to>
      <xdr:col>4</xdr:col>
      <xdr:colOff>352425</xdr:colOff>
      <xdr:row>100</xdr:row>
      <xdr:rowOff>204788</xdr:rowOff>
    </xdr:to>
    <xdr:sp macro="" textlink="">
      <xdr:nvSpPr>
        <xdr:cNvPr id="18044" name="AutoShape 83">
          <a:extLst>
            <a:ext uri="{FF2B5EF4-FFF2-40B4-BE49-F238E27FC236}">
              <a16:creationId xmlns:a16="http://schemas.microsoft.com/office/drawing/2014/main" id="{2017EFD1-B36D-BC2A-BD34-FBB8676DF1F4}"/>
            </a:ext>
          </a:extLst>
        </xdr:cNvPr>
        <xdr:cNvSpPr>
          <a:spLocks noChangeArrowheads="1"/>
        </xdr:cNvSpPr>
      </xdr:nvSpPr>
      <xdr:spPr bwMode="auto">
        <a:xfrm>
          <a:off x="1104900" y="20297775"/>
          <a:ext cx="990600" cy="2047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editAs="oneCell">
    <xdr:from>
      <xdr:col>1</xdr:col>
      <xdr:colOff>0</xdr:colOff>
      <xdr:row>43</xdr:row>
      <xdr:rowOff>180975</xdr:rowOff>
    </xdr:from>
    <xdr:to>
      <xdr:col>7</xdr:col>
      <xdr:colOff>28575</xdr:colOff>
      <xdr:row>46</xdr:row>
      <xdr:rowOff>609600</xdr:rowOff>
    </xdr:to>
    <xdr:pic>
      <xdr:nvPicPr>
        <xdr:cNvPr id="18045" name="図 6">
          <a:extLst>
            <a:ext uri="{FF2B5EF4-FFF2-40B4-BE49-F238E27FC236}">
              <a16:creationId xmlns:a16="http://schemas.microsoft.com/office/drawing/2014/main" id="{3F77FC14-D751-ECCE-26B9-5D62CA76C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958638"/>
          <a:ext cx="3409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102</xdr:row>
      <xdr:rowOff>180975</xdr:rowOff>
    </xdr:from>
    <xdr:to>
      <xdr:col>7</xdr:col>
      <xdr:colOff>14288</xdr:colOff>
      <xdr:row>105</xdr:row>
      <xdr:rowOff>623888</xdr:rowOff>
    </xdr:to>
    <xdr:pic>
      <xdr:nvPicPr>
        <xdr:cNvPr id="18046" name="図 7">
          <a:extLst>
            <a:ext uri="{FF2B5EF4-FFF2-40B4-BE49-F238E27FC236}">
              <a16:creationId xmlns:a16="http://schemas.microsoft.com/office/drawing/2014/main" id="{5283984F-5AEE-ECA3-1B5F-F89587662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31188"/>
          <a:ext cx="3405188" cy="928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168087</xdr:colOff>
      <xdr:row>31</xdr:row>
      <xdr:rowOff>28016</xdr:rowOff>
    </xdr:from>
    <xdr:to>
      <xdr:col>20</xdr:col>
      <xdr:colOff>28014</xdr:colOff>
      <xdr:row>32</xdr:row>
      <xdr:rowOff>56030</xdr:rowOff>
    </xdr:to>
    <xdr:sp macro="" textlink="">
      <xdr:nvSpPr>
        <xdr:cNvPr id="4" name="正方形/長方形 3">
          <a:extLst>
            <a:ext uri="{FF2B5EF4-FFF2-40B4-BE49-F238E27FC236}">
              <a16:creationId xmlns:a16="http://schemas.microsoft.com/office/drawing/2014/main" id="{D43EA71A-45C1-7983-463D-7F2DCD00C38B}"/>
            </a:ext>
          </a:extLst>
        </xdr:cNvPr>
        <xdr:cNvSpPr/>
      </xdr:nvSpPr>
      <xdr:spPr bwMode="auto">
        <a:xfrm>
          <a:off x="8999724" y="8999726"/>
          <a:ext cx="3130643" cy="245128"/>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588307</xdr:colOff>
      <xdr:row>25</xdr:row>
      <xdr:rowOff>336174</xdr:rowOff>
    </xdr:from>
    <xdr:to>
      <xdr:col>17</xdr:col>
      <xdr:colOff>21010</xdr:colOff>
      <xdr:row>28</xdr:row>
      <xdr:rowOff>35017</xdr:rowOff>
    </xdr:to>
    <xdr:sp macro="" textlink="">
      <xdr:nvSpPr>
        <xdr:cNvPr id="5" name="正方形/長方形 4">
          <a:extLst>
            <a:ext uri="{FF2B5EF4-FFF2-40B4-BE49-F238E27FC236}">
              <a16:creationId xmlns:a16="http://schemas.microsoft.com/office/drawing/2014/main" id="{E955E9D3-1A13-51BA-216C-A2190DBE670C}"/>
            </a:ext>
          </a:extLst>
        </xdr:cNvPr>
        <xdr:cNvSpPr/>
      </xdr:nvSpPr>
      <xdr:spPr bwMode="auto">
        <a:xfrm>
          <a:off x="5175716" y="7276818"/>
          <a:ext cx="5133695" cy="79141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14005</xdr:colOff>
      <xdr:row>56</xdr:row>
      <xdr:rowOff>42022</xdr:rowOff>
    </xdr:from>
    <xdr:to>
      <xdr:col>17</xdr:col>
      <xdr:colOff>35017</xdr:colOff>
      <xdr:row>58</xdr:row>
      <xdr:rowOff>70037</xdr:rowOff>
    </xdr:to>
    <xdr:sp macro="" textlink="">
      <xdr:nvSpPr>
        <xdr:cNvPr id="6" name="正方形/長方形 5">
          <a:extLst>
            <a:ext uri="{FF2B5EF4-FFF2-40B4-BE49-F238E27FC236}">
              <a16:creationId xmlns:a16="http://schemas.microsoft.com/office/drawing/2014/main" id="{5D756A40-D60B-9249-107E-E15B69073677}"/>
            </a:ext>
          </a:extLst>
        </xdr:cNvPr>
        <xdr:cNvSpPr/>
      </xdr:nvSpPr>
      <xdr:spPr bwMode="auto">
        <a:xfrm>
          <a:off x="5189723" y="16017409"/>
          <a:ext cx="5133695" cy="75639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147077</xdr:colOff>
      <xdr:row>90</xdr:row>
      <xdr:rowOff>21013</xdr:rowOff>
    </xdr:from>
    <xdr:to>
      <xdr:col>20</xdr:col>
      <xdr:colOff>7004</xdr:colOff>
      <xdr:row>91</xdr:row>
      <xdr:rowOff>49026</xdr:rowOff>
    </xdr:to>
    <xdr:sp macro="" textlink="">
      <xdr:nvSpPr>
        <xdr:cNvPr id="7" name="正方形/長方形 6">
          <a:extLst>
            <a:ext uri="{FF2B5EF4-FFF2-40B4-BE49-F238E27FC236}">
              <a16:creationId xmlns:a16="http://schemas.microsoft.com/office/drawing/2014/main" id="{4F95142A-BDB6-12F3-42F4-EB72EBBB2F93}"/>
            </a:ext>
          </a:extLst>
        </xdr:cNvPr>
        <xdr:cNvSpPr/>
      </xdr:nvSpPr>
      <xdr:spPr bwMode="auto">
        <a:xfrm>
          <a:off x="8978714" y="17992447"/>
          <a:ext cx="3130643" cy="245128"/>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1393730</xdr:colOff>
      <xdr:row>47</xdr:row>
      <xdr:rowOff>0</xdr:rowOff>
    </xdr:from>
    <xdr:to>
      <xdr:col>19</xdr:col>
      <xdr:colOff>7002</xdr:colOff>
      <xdr:row>53</xdr:row>
      <xdr:rowOff>63034</xdr:rowOff>
    </xdr:to>
    <xdr:sp macro="" textlink="">
      <xdr:nvSpPr>
        <xdr:cNvPr id="8" name="正方形/長方形 7">
          <a:extLst>
            <a:ext uri="{FF2B5EF4-FFF2-40B4-BE49-F238E27FC236}">
              <a16:creationId xmlns:a16="http://schemas.microsoft.com/office/drawing/2014/main" id="{58560460-0610-CBCE-1112-70D72BCC078D}"/>
            </a:ext>
          </a:extLst>
        </xdr:cNvPr>
        <xdr:cNvSpPr/>
      </xdr:nvSpPr>
      <xdr:spPr bwMode="auto">
        <a:xfrm>
          <a:off x="11682131" y="12949799"/>
          <a:ext cx="371195" cy="1996048"/>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1393730</xdr:colOff>
      <xdr:row>105</xdr:row>
      <xdr:rowOff>623329</xdr:rowOff>
    </xdr:from>
    <xdr:to>
      <xdr:col>19</xdr:col>
      <xdr:colOff>7002</xdr:colOff>
      <xdr:row>112</xdr:row>
      <xdr:rowOff>49027</xdr:rowOff>
    </xdr:to>
    <xdr:sp macro="" textlink="">
      <xdr:nvSpPr>
        <xdr:cNvPr id="9" name="正方形/長方形 8">
          <a:extLst>
            <a:ext uri="{FF2B5EF4-FFF2-40B4-BE49-F238E27FC236}">
              <a16:creationId xmlns:a16="http://schemas.microsoft.com/office/drawing/2014/main" id="{0EA39626-6E73-984C-BAC9-1D2ACE0FE43A}"/>
            </a:ext>
          </a:extLst>
        </xdr:cNvPr>
        <xdr:cNvSpPr/>
      </xdr:nvSpPr>
      <xdr:spPr bwMode="auto">
        <a:xfrm>
          <a:off x="11682131" y="21914505"/>
          <a:ext cx="371195" cy="1996048"/>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115</xdr:row>
      <xdr:rowOff>14006</xdr:rowOff>
    </xdr:from>
    <xdr:to>
      <xdr:col>16</xdr:col>
      <xdr:colOff>1232645</xdr:colOff>
      <xdr:row>117</xdr:row>
      <xdr:rowOff>42021</xdr:rowOff>
    </xdr:to>
    <xdr:sp macro="" textlink="">
      <xdr:nvSpPr>
        <xdr:cNvPr id="10" name="正方形/長方形 9">
          <a:extLst>
            <a:ext uri="{FF2B5EF4-FFF2-40B4-BE49-F238E27FC236}">
              <a16:creationId xmlns:a16="http://schemas.microsoft.com/office/drawing/2014/main" id="{2CA7AF31-73E5-A978-CAE5-9FD8E2375948}"/>
            </a:ext>
          </a:extLst>
        </xdr:cNvPr>
        <xdr:cNvSpPr/>
      </xdr:nvSpPr>
      <xdr:spPr bwMode="auto">
        <a:xfrm>
          <a:off x="5175717" y="24968106"/>
          <a:ext cx="5084668" cy="756397"/>
        </a:xfrm>
        <a:prstGeom prst="rect">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533400</xdr:colOff>
      <xdr:row>33</xdr:row>
      <xdr:rowOff>147638</xdr:rowOff>
    </xdr:from>
    <xdr:to>
      <xdr:col>11</xdr:col>
      <xdr:colOff>42863</xdr:colOff>
      <xdr:row>35</xdr:row>
      <xdr:rowOff>114300</xdr:rowOff>
    </xdr:to>
    <xdr:pic>
      <xdr:nvPicPr>
        <xdr:cNvPr id="18054" name="図 10">
          <a:extLst>
            <a:ext uri="{FF2B5EF4-FFF2-40B4-BE49-F238E27FC236}">
              <a16:creationId xmlns:a16="http://schemas.microsoft.com/office/drawing/2014/main" id="{8B8B17A4-3958-1477-55CB-E1FC2C5A0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48050" y="9553575"/>
          <a:ext cx="3643313"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390525</xdr:colOff>
      <xdr:row>92</xdr:row>
      <xdr:rowOff>100013</xdr:rowOff>
    </xdr:from>
    <xdr:to>
      <xdr:col>10</xdr:col>
      <xdr:colOff>771525</xdr:colOff>
      <xdr:row>94</xdr:row>
      <xdr:rowOff>61913</xdr:rowOff>
    </xdr:to>
    <xdr:pic>
      <xdr:nvPicPr>
        <xdr:cNvPr id="18055" name="図 11">
          <a:extLst>
            <a:ext uri="{FF2B5EF4-FFF2-40B4-BE49-F238E27FC236}">
              <a16:creationId xmlns:a16="http://schemas.microsoft.com/office/drawing/2014/main" id="{D09FE08A-F62D-F3CA-5E6F-CC97B33ABF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5175" y="18488025"/>
          <a:ext cx="3643313"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168089</xdr:colOff>
      <xdr:row>0</xdr:row>
      <xdr:rowOff>175092</xdr:rowOff>
    </xdr:from>
    <xdr:to>
      <xdr:col>19</xdr:col>
      <xdr:colOff>21011</xdr:colOff>
      <xdr:row>2</xdr:row>
      <xdr:rowOff>7002</xdr:rowOff>
    </xdr:to>
    <xdr:sp macro="" textlink="">
      <xdr:nvSpPr>
        <xdr:cNvPr id="13" name="正方形/長方形 12">
          <a:extLst>
            <a:ext uri="{FF2B5EF4-FFF2-40B4-BE49-F238E27FC236}">
              <a16:creationId xmlns:a16="http://schemas.microsoft.com/office/drawing/2014/main" id="{23662BCA-390C-4617-CD4F-4B437EE2CBCB}"/>
            </a:ext>
          </a:extLst>
        </xdr:cNvPr>
        <xdr:cNvSpPr/>
      </xdr:nvSpPr>
      <xdr:spPr bwMode="auto">
        <a:xfrm>
          <a:off x="8999726" y="175092"/>
          <a:ext cx="3067609" cy="259135"/>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209550</xdr:colOff>
      <xdr:row>4</xdr:row>
      <xdr:rowOff>33338</xdr:rowOff>
    </xdr:from>
    <xdr:to>
      <xdr:col>10</xdr:col>
      <xdr:colOff>590550</xdr:colOff>
      <xdr:row>5</xdr:row>
      <xdr:rowOff>176213</xdr:rowOff>
    </xdr:to>
    <xdr:pic>
      <xdr:nvPicPr>
        <xdr:cNvPr id="18057" name="図 13">
          <a:extLst>
            <a:ext uri="{FF2B5EF4-FFF2-40B4-BE49-F238E27FC236}">
              <a16:creationId xmlns:a16="http://schemas.microsoft.com/office/drawing/2014/main" id="{4D07AA71-C89E-0AC0-8898-E6999321BB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890588"/>
          <a:ext cx="3643313"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448239</xdr:colOff>
      <xdr:row>92</xdr:row>
      <xdr:rowOff>119064</xdr:rowOff>
    </xdr:from>
    <xdr:to>
      <xdr:col>8</xdr:col>
      <xdr:colOff>546287</xdr:colOff>
      <xdr:row>94</xdr:row>
      <xdr:rowOff>84045</xdr:rowOff>
    </xdr:to>
    <xdr:sp macro="" textlink="">
      <xdr:nvSpPr>
        <xdr:cNvPr id="15" name="正方形/長方形 14">
          <a:extLst>
            <a:ext uri="{FF2B5EF4-FFF2-40B4-BE49-F238E27FC236}">
              <a16:creationId xmlns:a16="http://schemas.microsoft.com/office/drawing/2014/main" id="{62ED4632-94ED-4574-878A-40859E12DBDD}"/>
            </a:ext>
          </a:extLst>
        </xdr:cNvPr>
        <xdr:cNvSpPr/>
      </xdr:nvSpPr>
      <xdr:spPr bwMode="auto">
        <a:xfrm>
          <a:off x="3922063" y="18552740"/>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553292</xdr:colOff>
      <xdr:row>33</xdr:row>
      <xdr:rowOff>154080</xdr:rowOff>
    </xdr:from>
    <xdr:to>
      <xdr:col>9</xdr:col>
      <xdr:colOff>63031</xdr:colOff>
      <xdr:row>35</xdr:row>
      <xdr:rowOff>119061</xdr:rowOff>
    </xdr:to>
    <xdr:sp macro="" textlink="">
      <xdr:nvSpPr>
        <xdr:cNvPr id="16" name="正方形/長方形 15">
          <a:extLst>
            <a:ext uri="{FF2B5EF4-FFF2-40B4-BE49-F238E27FC236}">
              <a16:creationId xmlns:a16="http://schemas.microsoft.com/office/drawing/2014/main" id="{63B7CF8B-1A48-8E70-C829-221D14DFDECB}"/>
            </a:ext>
          </a:extLst>
        </xdr:cNvPr>
        <xdr:cNvSpPr/>
      </xdr:nvSpPr>
      <xdr:spPr bwMode="auto">
        <a:xfrm>
          <a:off x="4027116" y="958803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273144</xdr:colOff>
      <xdr:row>4</xdr:row>
      <xdr:rowOff>63034</xdr:rowOff>
    </xdr:from>
    <xdr:to>
      <xdr:col>8</xdr:col>
      <xdr:colOff>371192</xdr:colOff>
      <xdr:row>5</xdr:row>
      <xdr:rowOff>203107</xdr:rowOff>
    </xdr:to>
    <xdr:sp macro="" textlink="">
      <xdr:nvSpPr>
        <xdr:cNvPr id="18" name="正方形/長方形 17">
          <a:extLst>
            <a:ext uri="{FF2B5EF4-FFF2-40B4-BE49-F238E27FC236}">
              <a16:creationId xmlns:a16="http://schemas.microsoft.com/office/drawing/2014/main" id="{6A16B7B3-0C69-3E82-2207-6F9B3949E492}"/>
            </a:ext>
          </a:extLst>
        </xdr:cNvPr>
        <xdr:cNvSpPr/>
      </xdr:nvSpPr>
      <xdr:spPr bwMode="auto">
        <a:xfrm>
          <a:off x="3746968" y="91748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P106"/>
  <sheetViews>
    <sheetView showGridLines="0" workbookViewId="0">
      <selection activeCell="K4" sqref="K4"/>
    </sheetView>
  </sheetViews>
  <sheetFormatPr defaultRowHeight="14.25"/>
  <cols>
    <col min="1" max="1" width="3.25" customWidth="1"/>
    <col min="2" max="2" width="5.25" customWidth="1"/>
    <col min="3" max="3" width="5.875" customWidth="1"/>
    <col min="4" max="4" width="3.25" customWidth="1"/>
    <col min="7" max="7" width="10.875" customWidth="1"/>
    <col min="8" max="8" width="5" customWidth="1"/>
    <col min="11" max="11" width="18.375" bestFit="1" customWidth="1"/>
    <col min="12" max="12" width="10.375" customWidth="1"/>
  </cols>
  <sheetData>
    <row r="1" spans="2:16">
      <c r="K1" s="180"/>
      <c r="L1" s="245">
        <v>45148</v>
      </c>
      <c r="M1" s="245"/>
    </row>
    <row r="2" spans="2:16" ht="29.25" customHeight="1">
      <c r="B2" s="260" t="s">
        <v>366</v>
      </c>
      <c r="C2" s="260"/>
      <c r="D2" s="260"/>
      <c r="E2" s="260"/>
      <c r="F2" s="260"/>
      <c r="G2" s="260"/>
      <c r="H2" s="260"/>
      <c r="I2" s="260"/>
      <c r="J2" s="260"/>
      <c r="K2" s="260"/>
      <c r="L2" s="124"/>
      <c r="M2" s="124"/>
      <c r="N2" s="124"/>
      <c r="O2" s="124"/>
      <c r="P2" s="124"/>
    </row>
    <row r="3" spans="2:16" ht="29.25" customHeight="1">
      <c r="B3" s="169"/>
      <c r="C3" s="169"/>
      <c r="D3" s="169"/>
      <c r="E3" s="169"/>
      <c r="F3" s="169"/>
      <c r="G3" s="169"/>
      <c r="H3" s="169"/>
      <c r="I3" s="169"/>
      <c r="J3" s="169"/>
      <c r="K3" s="169"/>
      <c r="L3" s="124"/>
      <c r="M3" s="124"/>
      <c r="N3" s="124"/>
      <c r="O3" s="124"/>
      <c r="P3" s="124"/>
    </row>
    <row r="4" spans="2:16">
      <c r="B4" s="124"/>
      <c r="C4" s="124"/>
      <c r="D4" s="124"/>
      <c r="E4" s="124"/>
      <c r="F4" s="124"/>
      <c r="G4" s="124"/>
      <c r="H4" s="124"/>
      <c r="I4" s="124"/>
      <c r="J4" s="124"/>
      <c r="K4" s="124"/>
      <c r="L4" s="124"/>
      <c r="M4" s="124"/>
      <c r="N4" s="124"/>
      <c r="O4" s="124"/>
      <c r="P4" s="124"/>
    </row>
    <row r="5" spans="2:16">
      <c r="B5" s="124" t="s">
        <v>236</v>
      </c>
      <c r="C5" s="124" t="s">
        <v>292</v>
      </c>
      <c r="D5" s="124"/>
      <c r="E5" s="124"/>
      <c r="F5" s="124"/>
      <c r="G5" s="124"/>
      <c r="H5" s="124"/>
      <c r="I5" s="124"/>
      <c r="J5" s="124"/>
      <c r="K5" s="124"/>
      <c r="L5" s="124"/>
      <c r="M5" s="124"/>
      <c r="N5" s="124"/>
      <c r="O5" s="124"/>
      <c r="P5" s="124"/>
    </row>
    <row r="6" spans="2:16">
      <c r="B6" s="170"/>
      <c r="C6" s="171" t="s">
        <v>237</v>
      </c>
      <c r="D6" s="124" t="s">
        <v>249</v>
      </c>
      <c r="E6" s="124"/>
      <c r="F6" s="124"/>
      <c r="G6" s="124"/>
      <c r="H6" s="124"/>
      <c r="I6" s="124"/>
      <c r="J6" s="259"/>
      <c r="K6" s="259"/>
      <c r="L6" s="259"/>
      <c r="M6" s="124"/>
      <c r="N6" s="124"/>
      <c r="O6" s="124"/>
      <c r="P6" s="124"/>
    </row>
    <row r="7" spans="2:16">
      <c r="B7" s="124"/>
      <c r="C7" s="124"/>
      <c r="D7" s="124" t="s">
        <v>293</v>
      </c>
      <c r="E7" s="124"/>
      <c r="F7" s="124"/>
      <c r="G7" s="124"/>
      <c r="H7" s="124"/>
      <c r="I7" s="124"/>
      <c r="J7" s="124"/>
      <c r="K7" s="124"/>
      <c r="L7" s="124"/>
      <c r="M7" s="124"/>
      <c r="N7" s="124"/>
      <c r="O7" s="124"/>
      <c r="P7" s="124"/>
    </row>
    <row r="8" spans="2:16">
      <c r="B8" s="124"/>
      <c r="C8" s="259" t="s">
        <v>294</v>
      </c>
      <c r="D8" s="259"/>
      <c r="E8" s="124"/>
      <c r="F8" s="124"/>
      <c r="G8" s="124"/>
      <c r="H8" s="124"/>
      <c r="I8" s="124"/>
      <c r="J8" s="124"/>
      <c r="K8" s="124"/>
      <c r="L8" s="124"/>
      <c r="M8" s="124"/>
      <c r="N8" s="124"/>
      <c r="O8" s="124"/>
      <c r="P8" s="124"/>
    </row>
    <row r="9" spans="2:16">
      <c r="B9" s="124"/>
      <c r="C9" s="208" t="s">
        <v>239</v>
      </c>
      <c r="D9" s="212" t="s">
        <v>356</v>
      </c>
      <c r="E9" s="211"/>
      <c r="F9" s="211"/>
      <c r="G9" s="211"/>
      <c r="H9" s="211"/>
      <c r="I9" s="211"/>
      <c r="J9" s="211"/>
      <c r="K9" s="211"/>
      <c r="L9" s="211"/>
      <c r="M9" s="211"/>
      <c r="N9" s="124"/>
      <c r="O9" s="124"/>
      <c r="P9" s="124"/>
    </row>
    <row r="10" spans="2:16">
      <c r="B10" s="124"/>
      <c r="C10" s="172"/>
      <c r="D10" s="124" t="s">
        <v>295</v>
      </c>
      <c r="E10" s="124"/>
      <c r="F10" s="124"/>
      <c r="G10" s="124"/>
      <c r="H10" s="124"/>
      <c r="I10" s="124"/>
      <c r="J10" s="124"/>
      <c r="K10" s="124"/>
      <c r="L10" s="124"/>
      <c r="M10" s="124"/>
      <c r="N10" s="124"/>
      <c r="O10" s="124"/>
      <c r="P10" s="124"/>
    </row>
    <row r="11" spans="2:16">
      <c r="B11" s="124"/>
      <c r="C11" s="173" t="s">
        <v>239</v>
      </c>
      <c r="D11" s="174" t="s">
        <v>318</v>
      </c>
      <c r="E11" s="174"/>
      <c r="F11" s="174"/>
      <c r="G11" s="174"/>
      <c r="H11" s="174"/>
      <c r="I11" s="174"/>
      <c r="J11" s="174"/>
      <c r="K11" s="174"/>
      <c r="L11" s="124"/>
      <c r="M11" s="124"/>
      <c r="N11" s="124"/>
      <c r="O11" s="124"/>
      <c r="P11" s="124"/>
    </row>
    <row r="12" spans="2:16">
      <c r="B12" s="124"/>
      <c r="C12" s="170"/>
      <c r="D12" s="124"/>
      <c r="E12" s="124"/>
      <c r="F12" s="124"/>
      <c r="G12" s="124"/>
      <c r="H12" s="124"/>
      <c r="I12" s="124"/>
      <c r="J12" s="124"/>
      <c r="K12" s="124"/>
      <c r="L12" s="124"/>
      <c r="M12" s="124"/>
      <c r="N12" s="124"/>
      <c r="O12" s="124"/>
      <c r="P12" s="124"/>
    </row>
    <row r="13" spans="2:16">
      <c r="B13" s="124"/>
      <c r="C13" s="171" t="s">
        <v>240</v>
      </c>
      <c r="D13" s="124" t="s">
        <v>296</v>
      </c>
      <c r="E13" s="124"/>
      <c r="F13" s="124"/>
      <c r="G13" s="124"/>
      <c r="H13" s="124"/>
      <c r="I13" s="124"/>
      <c r="J13" s="124"/>
      <c r="K13" s="124"/>
      <c r="L13" s="124"/>
      <c r="M13" s="124"/>
      <c r="N13" s="124"/>
      <c r="O13" s="124"/>
      <c r="P13" s="124"/>
    </row>
    <row r="14" spans="2:16">
      <c r="B14" s="124"/>
      <c r="C14" s="170"/>
      <c r="D14" s="124" t="s">
        <v>297</v>
      </c>
      <c r="E14" s="124"/>
      <c r="F14" s="124"/>
      <c r="G14" s="124"/>
      <c r="H14" s="124"/>
      <c r="I14" s="124"/>
      <c r="J14" s="124"/>
      <c r="K14" s="124"/>
      <c r="L14" s="124"/>
      <c r="M14" s="124"/>
      <c r="N14" s="124"/>
      <c r="O14" s="124"/>
      <c r="P14" s="124"/>
    </row>
    <row r="15" spans="2:16">
      <c r="B15" s="124"/>
      <c r="C15" s="259" t="s">
        <v>294</v>
      </c>
      <c r="D15" s="259"/>
      <c r="E15" s="124"/>
      <c r="F15" s="124"/>
      <c r="G15" s="124"/>
      <c r="H15" s="124"/>
      <c r="I15" s="124"/>
      <c r="J15" s="124"/>
      <c r="K15" s="124"/>
      <c r="L15" s="124"/>
      <c r="M15" s="124"/>
      <c r="N15" s="124"/>
      <c r="O15" s="124"/>
      <c r="P15" s="124"/>
    </row>
    <row r="16" spans="2:16">
      <c r="B16" s="124"/>
      <c r="C16" s="170" t="s">
        <v>238</v>
      </c>
      <c r="D16" s="124" t="s">
        <v>298</v>
      </c>
      <c r="E16" s="124"/>
      <c r="F16" s="124"/>
      <c r="G16" s="124"/>
      <c r="H16" s="124"/>
      <c r="I16" s="124"/>
      <c r="J16" s="124"/>
      <c r="K16" s="124"/>
      <c r="L16" s="124"/>
      <c r="M16" s="124"/>
      <c r="N16" s="124"/>
      <c r="O16" s="124"/>
      <c r="P16" s="124"/>
    </row>
    <row r="17" spans="2:16">
      <c r="B17" s="124"/>
      <c r="C17" s="170" t="s">
        <v>238</v>
      </c>
      <c r="D17" s="124" t="s">
        <v>299</v>
      </c>
      <c r="E17" s="124"/>
      <c r="F17" s="124"/>
      <c r="G17" s="124"/>
      <c r="H17" s="124"/>
      <c r="I17" s="124"/>
      <c r="J17" s="124"/>
      <c r="K17" s="124"/>
      <c r="L17" s="124"/>
      <c r="M17" s="124"/>
      <c r="N17" s="124"/>
      <c r="O17" s="124"/>
      <c r="P17" s="124"/>
    </row>
    <row r="18" spans="2:16">
      <c r="B18" s="124"/>
      <c r="C18" s="173" t="s">
        <v>239</v>
      </c>
      <c r="D18" s="174" t="s">
        <v>319</v>
      </c>
      <c r="E18" s="174"/>
      <c r="F18" s="174"/>
      <c r="G18" s="174"/>
      <c r="H18" s="174"/>
      <c r="I18" s="174"/>
      <c r="J18" s="174"/>
      <c r="K18" s="124"/>
      <c r="L18" s="124"/>
      <c r="M18" s="124"/>
      <c r="N18" s="124"/>
      <c r="O18" s="124"/>
      <c r="P18" s="124"/>
    </row>
    <row r="19" spans="2:16">
      <c r="B19" s="124"/>
      <c r="C19" s="170"/>
      <c r="D19" s="124"/>
      <c r="E19" s="124"/>
      <c r="F19" s="124"/>
      <c r="G19" s="124"/>
      <c r="H19" s="124"/>
      <c r="I19" s="124"/>
      <c r="J19" s="124"/>
      <c r="K19" s="124"/>
      <c r="L19" s="124"/>
      <c r="M19" s="124"/>
      <c r="N19" s="124"/>
      <c r="O19" s="124"/>
      <c r="P19" s="124"/>
    </row>
    <row r="20" spans="2:16">
      <c r="B20" s="124" t="s">
        <v>241</v>
      </c>
      <c r="C20" s="124" t="s">
        <v>300</v>
      </c>
      <c r="D20" s="124"/>
      <c r="E20" s="124"/>
      <c r="F20" s="124"/>
      <c r="G20" s="124"/>
      <c r="H20" s="124"/>
      <c r="I20" s="124"/>
      <c r="J20" s="124"/>
      <c r="K20" s="124"/>
      <c r="L20" s="124"/>
      <c r="M20" s="124"/>
      <c r="N20" s="124"/>
      <c r="O20" s="124"/>
      <c r="P20" s="124"/>
    </row>
    <row r="21" spans="2:16">
      <c r="B21" s="170"/>
      <c r="C21" s="171" t="s">
        <v>237</v>
      </c>
      <c r="D21" s="124" t="s">
        <v>42</v>
      </c>
      <c r="E21" s="124"/>
      <c r="F21" s="124"/>
      <c r="G21" s="124"/>
      <c r="H21" s="124"/>
      <c r="I21" s="124"/>
      <c r="J21" s="124"/>
      <c r="K21" s="124"/>
      <c r="L21" s="124"/>
      <c r="M21" s="124"/>
      <c r="N21" s="124"/>
      <c r="O21" s="124"/>
      <c r="P21" s="124"/>
    </row>
    <row r="22" spans="2:16">
      <c r="B22" s="124"/>
      <c r="C22" s="170"/>
      <c r="D22" s="124" t="s">
        <v>301</v>
      </c>
      <c r="E22" s="124"/>
      <c r="F22" s="124"/>
      <c r="G22" s="124"/>
      <c r="H22" s="124"/>
      <c r="I22" s="124"/>
      <c r="J22" s="124"/>
      <c r="K22" s="124"/>
      <c r="L22" s="124"/>
      <c r="M22" s="124"/>
      <c r="N22" s="124"/>
      <c r="O22" s="124"/>
      <c r="P22" s="124"/>
    </row>
    <row r="23" spans="2:16">
      <c r="B23" s="124"/>
      <c r="C23" s="259" t="s">
        <v>294</v>
      </c>
      <c r="D23" s="259"/>
      <c r="E23" s="124"/>
      <c r="F23" s="124"/>
      <c r="G23" s="124"/>
      <c r="H23" s="124"/>
      <c r="I23" s="124"/>
      <c r="J23" s="124"/>
      <c r="K23" s="124"/>
      <c r="L23" s="124"/>
      <c r="M23" s="124"/>
      <c r="N23" s="124"/>
      <c r="O23" s="124"/>
      <c r="P23" s="124"/>
    </row>
    <row r="24" spans="2:16">
      <c r="B24" s="124"/>
      <c r="C24" s="170" t="s">
        <v>238</v>
      </c>
      <c r="D24" s="124" t="s">
        <v>302</v>
      </c>
      <c r="E24" s="124"/>
      <c r="F24" s="124"/>
      <c r="G24" s="124"/>
      <c r="H24" s="124"/>
      <c r="I24" s="124"/>
      <c r="J24" s="124"/>
      <c r="K24" s="124"/>
      <c r="L24" s="124"/>
      <c r="M24" s="124"/>
      <c r="N24" s="124"/>
      <c r="O24" s="124"/>
      <c r="P24" s="124"/>
    </row>
    <row r="25" spans="2:16">
      <c r="B25" s="124"/>
      <c r="C25" s="173" t="s">
        <v>239</v>
      </c>
      <c r="D25" s="174" t="s">
        <v>303</v>
      </c>
      <c r="E25" s="174"/>
      <c r="F25" s="174"/>
      <c r="G25" s="174"/>
      <c r="H25" s="174"/>
      <c r="I25" s="174"/>
      <c r="J25" s="124"/>
      <c r="K25" s="124"/>
      <c r="L25" s="124"/>
      <c r="M25" s="124"/>
      <c r="N25" s="124"/>
      <c r="O25" s="124"/>
      <c r="P25" s="124"/>
    </row>
    <row r="26" spans="2:16">
      <c r="B26" s="124"/>
      <c r="C26" s="170"/>
      <c r="D26" s="124"/>
      <c r="E26" s="124"/>
      <c r="F26" s="124"/>
      <c r="G26" s="124"/>
      <c r="H26" s="124"/>
      <c r="I26" s="124"/>
      <c r="J26" s="124"/>
      <c r="K26" s="124"/>
      <c r="L26" s="124"/>
      <c r="M26" s="124"/>
      <c r="N26" s="124"/>
      <c r="O26" s="124"/>
      <c r="P26" s="124"/>
    </row>
    <row r="27" spans="2:16">
      <c r="B27" s="124"/>
      <c r="C27" s="171" t="s">
        <v>240</v>
      </c>
      <c r="D27" s="124" t="s">
        <v>14</v>
      </c>
      <c r="E27" s="124"/>
      <c r="F27" s="124"/>
      <c r="G27" s="124"/>
      <c r="H27" s="124"/>
      <c r="I27" s="124"/>
      <c r="J27" s="124"/>
      <c r="K27" s="124"/>
      <c r="L27" s="124"/>
      <c r="M27" s="124"/>
      <c r="N27" s="124"/>
      <c r="O27" s="124"/>
      <c r="P27" s="124"/>
    </row>
    <row r="28" spans="2:16">
      <c r="B28" s="124"/>
      <c r="C28" s="170" t="s">
        <v>238</v>
      </c>
      <c r="D28" s="124" t="s">
        <v>354</v>
      </c>
      <c r="E28" s="124"/>
      <c r="F28" s="124"/>
      <c r="G28" s="124"/>
      <c r="H28" s="124"/>
      <c r="I28" s="124"/>
      <c r="J28" s="124"/>
      <c r="K28" s="124"/>
      <c r="L28" s="124"/>
      <c r="M28" s="124"/>
      <c r="N28" s="124"/>
      <c r="O28" s="124"/>
      <c r="P28" s="124"/>
    </row>
    <row r="29" spans="2:16">
      <c r="B29" s="124"/>
      <c r="C29" s="208" t="s">
        <v>239</v>
      </c>
      <c r="D29" s="209" t="s">
        <v>357</v>
      </c>
      <c r="E29" s="210"/>
      <c r="F29" s="210"/>
      <c r="G29" s="210"/>
      <c r="H29" s="210"/>
      <c r="I29" s="210"/>
      <c r="J29" s="211"/>
      <c r="K29" s="211"/>
      <c r="L29" s="124"/>
      <c r="M29" s="124"/>
      <c r="N29" s="124"/>
      <c r="O29" s="124"/>
      <c r="P29" s="124"/>
    </row>
    <row r="30" spans="2:16">
      <c r="B30" s="124"/>
      <c r="C30" s="212"/>
      <c r="D30" s="212" t="s">
        <v>355</v>
      </c>
      <c r="E30" s="210"/>
      <c r="F30" s="210"/>
      <c r="G30" s="210"/>
      <c r="H30" s="210"/>
      <c r="I30" s="210"/>
      <c r="J30" s="211"/>
      <c r="K30" s="211"/>
      <c r="L30" s="124"/>
      <c r="M30" s="124"/>
      <c r="N30" s="124"/>
      <c r="O30" s="124"/>
      <c r="P30" s="124"/>
    </row>
    <row r="31" spans="2:16">
      <c r="B31" s="124"/>
      <c r="C31" s="259" t="s">
        <v>294</v>
      </c>
      <c r="D31" s="259"/>
      <c r="E31" s="124"/>
      <c r="F31" s="124"/>
      <c r="G31" s="124"/>
      <c r="H31" s="124"/>
      <c r="I31" s="124"/>
      <c r="J31" s="124"/>
      <c r="K31" s="124"/>
      <c r="L31" s="124"/>
      <c r="M31" s="124"/>
      <c r="N31" s="124"/>
      <c r="O31" s="124"/>
      <c r="P31" s="124"/>
    </row>
    <row r="32" spans="2:16">
      <c r="B32" s="124"/>
      <c r="C32" s="170" t="s">
        <v>238</v>
      </c>
      <c r="D32" s="124" t="s">
        <v>304</v>
      </c>
      <c r="E32" s="124"/>
      <c r="F32" s="124"/>
      <c r="G32" s="124"/>
      <c r="H32" s="124"/>
      <c r="I32" s="124"/>
      <c r="J32" s="124"/>
      <c r="K32" s="124"/>
      <c r="L32" s="124"/>
      <c r="M32" s="124"/>
      <c r="N32" s="124"/>
      <c r="O32" s="124"/>
      <c r="P32" s="124"/>
    </row>
    <row r="33" spans="2:16">
      <c r="B33" s="124"/>
      <c r="C33" s="173" t="s">
        <v>239</v>
      </c>
      <c r="D33" s="174" t="s">
        <v>305</v>
      </c>
      <c r="E33" s="124"/>
      <c r="F33" s="124"/>
      <c r="G33" s="124"/>
      <c r="H33" s="124"/>
      <c r="I33" s="124"/>
      <c r="J33" s="124"/>
      <c r="K33" s="124"/>
      <c r="L33" s="124"/>
      <c r="M33" s="124"/>
      <c r="N33" s="124"/>
      <c r="O33" s="124"/>
      <c r="P33" s="124"/>
    </row>
    <row r="34" spans="2:16">
      <c r="B34" s="124"/>
      <c r="C34" s="124"/>
      <c r="D34" s="174" t="s">
        <v>306</v>
      </c>
      <c r="E34" s="124"/>
      <c r="F34" s="124"/>
      <c r="G34" s="124"/>
      <c r="H34" s="124"/>
      <c r="I34" s="124"/>
      <c r="J34" s="124"/>
      <c r="K34" s="124"/>
      <c r="L34" s="124"/>
      <c r="M34" s="124"/>
      <c r="N34" s="124"/>
      <c r="O34" s="124"/>
      <c r="P34" s="124"/>
    </row>
    <row r="35" spans="2:16">
      <c r="B35" s="124"/>
      <c r="C35" s="124"/>
      <c r="D35" s="174"/>
      <c r="E35" s="124"/>
      <c r="F35" s="124"/>
      <c r="G35" s="124"/>
      <c r="H35" s="124"/>
      <c r="I35" s="124"/>
      <c r="J35" s="124"/>
      <c r="K35" s="124"/>
      <c r="L35" s="124"/>
      <c r="M35" s="124"/>
      <c r="N35" s="124"/>
      <c r="O35" s="124"/>
      <c r="P35" s="124"/>
    </row>
    <row r="36" spans="2:16">
      <c r="B36" s="124" t="s">
        <v>245</v>
      </c>
      <c r="C36" s="124" t="s">
        <v>307</v>
      </c>
      <c r="D36" s="124"/>
      <c r="E36" s="124"/>
      <c r="F36" s="124"/>
      <c r="G36" s="124"/>
      <c r="H36" s="124"/>
      <c r="I36" s="124"/>
      <c r="J36" s="124"/>
      <c r="K36" s="124"/>
      <c r="L36" s="124"/>
      <c r="M36" s="124"/>
      <c r="N36" s="124"/>
      <c r="O36" s="124"/>
      <c r="P36" s="124"/>
    </row>
    <row r="37" spans="2:16">
      <c r="B37" s="124"/>
      <c r="C37" s="171" t="s">
        <v>237</v>
      </c>
      <c r="D37" s="124" t="s">
        <v>308</v>
      </c>
      <c r="E37" s="124"/>
      <c r="F37" s="124"/>
      <c r="G37" s="124"/>
      <c r="H37" s="124"/>
      <c r="I37" s="124"/>
      <c r="J37" s="124"/>
      <c r="K37" s="124"/>
      <c r="L37" s="124"/>
      <c r="M37" s="124"/>
      <c r="N37" s="124"/>
      <c r="O37" s="124"/>
      <c r="P37" s="124"/>
    </row>
    <row r="38" spans="2:16">
      <c r="B38" s="124"/>
      <c r="C38" s="124"/>
      <c r="D38" s="124" t="s">
        <v>309</v>
      </c>
      <c r="E38" s="124"/>
      <c r="F38" s="124"/>
      <c r="G38" s="124"/>
      <c r="H38" s="124"/>
      <c r="I38" s="124"/>
      <c r="J38" s="124"/>
      <c r="K38" s="124"/>
      <c r="L38" s="124"/>
      <c r="M38" s="124"/>
      <c r="N38" s="124"/>
      <c r="O38" s="124"/>
      <c r="P38" s="124"/>
    </row>
    <row r="39" spans="2:16">
      <c r="B39" s="124"/>
      <c r="C39" s="124"/>
      <c r="D39" s="124" t="s">
        <v>310</v>
      </c>
      <c r="E39" s="124"/>
      <c r="F39" s="124"/>
      <c r="G39" s="124"/>
      <c r="H39" s="124"/>
      <c r="I39" s="124"/>
      <c r="J39" s="124"/>
      <c r="K39" s="124"/>
      <c r="L39" s="124"/>
      <c r="M39" s="124"/>
      <c r="N39" s="124"/>
      <c r="O39" s="124"/>
      <c r="P39" s="124"/>
    </row>
    <row r="40" spans="2:16">
      <c r="B40" s="124"/>
      <c r="C40" s="124"/>
      <c r="D40" s="124"/>
      <c r="E40" s="124"/>
      <c r="F40" s="124"/>
      <c r="G40" s="124"/>
      <c r="H40" s="124"/>
      <c r="I40" s="124"/>
      <c r="J40" s="124"/>
      <c r="K40" s="124"/>
      <c r="L40" s="124"/>
      <c r="M40" s="124"/>
      <c r="N40" s="124"/>
      <c r="O40" s="124"/>
      <c r="P40" s="124"/>
    </row>
    <row r="41" spans="2:16">
      <c r="B41" s="124"/>
      <c r="C41" s="171" t="s">
        <v>240</v>
      </c>
      <c r="D41" s="124" t="s">
        <v>250</v>
      </c>
      <c r="E41" s="124"/>
      <c r="F41" s="124"/>
      <c r="G41" s="124"/>
      <c r="H41" s="124"/>
      <c r="I41" s="124"/>
      <c r="J41" s="124"/>
      <c r="K41" s="124"/>
      <c r="L41" s="124"/>
      <c r="M41" s="124"/>
      <c r="N41" s="124"/>
      <c r="O41" s="124"/>
      <c r="P41" s="124"/>
    </row>
    <row r="42" spans="2:16">
      <c r="B42" s="124"/>
      <c r="C42" s="124"/>
      <c r="D42" s="124" t="s">
        <v>311</v>
      </c>
      <c r="E42" s="124"/>
      <c r="F42" s="124"/>
      <c r="G42" s="124"/>
      <c r="H42" s="124"/>
      <c r="I42" s="124"/>
      <c r="J42" s="124"/>
      <c r="K42" s="124"/>
      <c r="L42" s="124"/>
      <c r="M42" s="124"/>
      <c r="N42" s="124"/>
      <c r="O42" s="124"/>
      <c r="P42" s="124"/>
    </row>
    <row r="43" spans="2:16">
      <c r="B43" s="124"/>
      <c r="C43" s="124"/>
      <c r="D43" s="124" t="s">
        <v>312</v>
      </c>
      <c r="E43" s="124"/>
      <c r="F43" s="124"/>
      <c r="G43" s="124"/>
      <c r="H43" s="124"/>
      <c r="I43" s="124"/>
      <c r="J43" s="124"/>
      <c r="K43" s="124"/>
      <c r="L43" s="124"/>
      <c r="M43" s="124"/>
      <c r="N43" s="124"/>
      <c r="O43" s="124"/>
      <c r="P43" s="124"/>
    </row>
    <row r="44" spans="2:16">
      <c r="B44" s="124"/>
      <c r="C44" s="174"/>
      <c r="D44" s="174"/>
      <c r="E44" s="124"/>
      <c r="F44" s="124"/>
      <c r="G44" s="124"/>
      <c r="H44" s="124"/>
      <c r="I44" s="124"/>
      <c r="J44" s="124"/>
      <c r="K44" s="124"/>
      <c r="L44" s="124"/>
      <c r="M44" s="124"/>
      <c r="N44" s="124"/>
      <c r="O44" s="124"/>
      <c r="P44" s="124"/>
    </row>
    <row r="45" spans="2:16">
      <c r="B45" s="124"/>
      <c r="C45" s="124"/>
      <c r="D45" s="174"/>
      <c r="E45" s="124"/>
      <c r="F45" s="124"/>
      <c r="G45" s="124"/>
      <c r="H45" s="124"/>
      <c r="I45" s="124"/>
      <c r="J45" s="124"/>
      <c r="K45" s="124"/>
      <c r="L45" s="124"/>
      <c r="M45" s="124"/>
      <c r="N45" s="124"/>
      <c r="O45" s="124"/>
      <c r="P45" s="124"/>
    </row>
    <row r="46" spans="2:16" ht="15" thickBot="1">
      <c r="B46" s="124"/>
      <c r="C46" s="124"/>
      <c r="D46" s="174"/>
      <c r="E46" s="124"/>
      <c r="F46" s="124"/>
      <c r="G46" s="124"/>
      <c r="H46" s="124"/>
      <c r="I46" s="124"/>
      <c r="J46" s="124"/>
      <c r="K46" s="124"/>
      <c r="L46" s="124"/>
      <c r="M46" s="124"/>
      <c r="N46" s="124"/>
      <c r="O46" s="124"/>
      <c r="P46" s="124"/>
    </row>
    <row r="47" spans="2:16" ht="30" customHeight="1" thickBot="1">
      <c r="B47" s="256" t="s">
        <v>209</v>
      </c>
      <c r="C47" s="257"/>
      <c r="D47" s="257"/>
      <c r="E47" s="257"/>
      <c r="F47" s="257"/>
      <c r="G47" s="257"/>
      <c r="H47" s="257"/>
      <c r="I47" s="257"/>
      <c r="J47" s="257"/>
      <c r="K47" s="258"/>
      <c r="L47" s="124"/>
      <c r="M47" s="124"/>
      <c r="N47" s="124"/>
      <c r="O47" s="124"/>
      <c r="P47" s="124"/>
    </row>
    <row r="48" spans="2:16" ht="15" thickBot="1">
      <c r="B48" s="175"/>
      <c r="C48" s="124"/>
      <c r="D48" s="124"/>
      <c r="E48" s="124"/>
      <c r="F48" s="124"/>
      <c r="G48" s="124"/>
      <c r="H48" s="124"/>
      <c r="I48" s="124"/>
      <c r="J48" s="124"/>
      <c r="K48" s="176"/>
      <c r="L48" s="124"/>
      <c r="M48" s="124"/>
      <c r="N48" s="124"/>
      <c r="O48" s="124"/>
      <c r="P48" s="124"/>
    </row>
    <row r="49" spans="2:16" ht="15" thickBot="1">
      <c r="B49" s="175" t="s">
        <v>212</v>
      </c>
      <c r="C49" s="124" t="s">
        <v>313</v>
      </c>
      <c r="D49" s="124"/>
      <c r="E49" s="124"/>
      <c r="F49" s="124"/>
      <c r="G49" s="124"/>
      <c r="H49" s="124"/>
      <c r="I49" s="139"/>
      <c r="J49" s="124" t="s">
        <v>314</v>
      </c>
      <c r="K49" s="176"/>
      <c r="L49" s="124"/>
      <c r="M49" s="124"/>
      <c r="N49" s="124"/>
      <c r="O49" s="124"/>
      <c r="P49" s="124"/>
    </row>
    <row r="50" spans="2:16">
      <c r="B50" s="175" t="s">
        <v>213</v>
      </c>
      <c r="C50" s="124" t="s">
        <v>210</v>
      </c>
      <c r="D50" s="124"/>
      <c r="E50" s="124"/>
      <c r="F50" s="124"/>
      <c r="G50" s="124"/>
      <c r="H50" s="124"/>
      <c r="I50" s="124"/>
      <c r="J50" s="124"/>
      <c r="K50" s="176"/>
      <c r="L50" s="124"/>
      <c r="M50" s="124"/>
      <c r="N50" s="124"/>
      <c r="O50" s="124"/>
      <c r="P50" s="124"/>
    </row>
    <row r="51" spans="2:16">
      <c r="B51" s="175"/>
      <c r="C51" s="124" t="s">
        <v>211</v>
      </c>
      <c r="D51" s="124"/>
      <c r="E51" s="124"/>
      <c r="F51" s="124"/>
      <c r="G51" s="124"/>
      <c r="H51" s="124"/>
      <c r="I51" s="124"/>
      <c r="J51" s="124"/>
      <c r="K51" s="176"/>
      <c r="L51" s="124"/>
      <c r="M51" s="124"/>
      <c r="N51" s="124"/>
      <c r="O51" s="124"/>
      <c r="P51" s="124"/>
    </row>
    <row r="52" spans="2:16">
      <c r="B52" s="175" t="s">
        <v>315</v>
      </c>
      <c r="C52" s="124" t="s">
        <v>316</v>
      </c>
      <c r="D52" s="124"/>
      <c r="E52" s="124"/>
      <c r="F52" s="124"/>
      <c r="G52" s="124"/>
      <c r="H52" s="124"/>
      <c r="I52" s="124"/>
      <c r="J52" s="124"/>
      <c r="K52" s="176"/>
      <c r="L52" s="124"/>
      <c r="M52" s="124"/>
      <c r="N52" s="124"/>
      <c r="O52" s="124"/>
      <c r="P52" s="124"/>
    </row>
    <row r="53" spans="2:16">
      <c r="B53" s="175"/>
      <c r="C53" s="124" t="s">
        <v>317</v>
      </c>
      <c r="D53" s="124"/>
      <c r="E53" s="124"/>
      <c r="F53" s="124"/>
      <c r="G53" s="124"/>
      <c r="H53" s="124"/>
      <c r="I53" s="124"/>
      <c r="J53" s="124"/>
      <c r="K53" s="176"/>
      <c r="L53" s="124"/>
      <c r="M53" s="124"/>
      <c r="N53" s="124"/>
      <c r="O53" s="124"/>
      <c r="P53" s="124"/>
    </row>
    <row r="54" spans="2:16" ht="15" thickBot="1">
      <c r="B54" s="177"/>
      <c r="C54" s="178"/>
      <c r="D54" s="178"/>
      <c r="E54" s="178"/>
      <c r="F54" s="178"/>
      <c r="G54" s="178"/>
      <c r="H54" s="178"/>
      <c r="I54" s="178"/>
      <c r="J54" s="178"/>
      <c r="K54" s="179"/>
      <c r="L54" s="124"/>
      <c r="M54" s="124"/>
      <c r="N54" s="124"/>
      <c r="O54" s="124"/>
      <c r="P54" s="124"/>
    </row>
    <row r="55" spans="2:16">
      <c r="B55" s="124"/>
      <c r="C55" s="124"/>
      <c r="D55" s="124"/>
      <c r="E55" s="124"/>
      <c r="F55" s="124"/>
      <c r="G55" s="124"/>
      <c r="H55" s="124"/>
      <c r="I55" s="124"/>
      <c r="J55" s="124"/>
      <c r="K55" s="124"/>
      <c r="L55" s="124"/>
      <c r="M55" s="124"/>
      <c r="N55" s="124"/>
      <c r="O55" s="124"/>
      <c r="P55" s="124"/>
    </row>
    <row r="56" spans="2:16">
      <c r="B56" s="124"/>
      <c r="C56" s="124"/>
      <c r="D56" s="124"/>
      <c r="E56" s="124"/>
      <c r="F56" s="124"/>
      <c r="G56" s="124"/>
      <c r="H56" s="124"/>
      <c r="I56" s="124"/>
      <c r="J56" s="124"/>
      <c r="K56" s="124"/>
      <c r="L56" s="124"/>
      <c r="M56" s="124"/>
      <c r="N56" s="124"/>
      <c r="O56" s="124"/>
      <c r="P56" s="124"/>
    </row>
    <row r="57" spans="2:16">
      <c r="B57" s="124"/>
      <c r="C57" s="124"/>
      <c r="D57" s="124"/>
      <c r="E57" s="124"/>
      <c r="F57" s="124"/>
      <c r="G57" s="124"/>
      <c r="H57" s="124"/>
      <c r="I57" s="124"/>
      <c r="J57" s="124"/>
      <c r="K57" s="124"/>
      <c r="L57" s="124"/>
      <c r="M57" s="124"/>
      <c r="N57" s="124"/>
      <c r="O57" s="124"/>
      <c r="P57" s="124"/>
    </row>
    <row r="58" spans="2:16">
      <c r="B58" s="124"/>
      <c r="C58" s="124"/>
      <c r="D58" s="124"/>
      <c r="E58" s="124"/>
      <c r="F58" s="124"/>
      <c r="G58" s="124"/>
      <c r="H58" s="124"/>
      <c r="I58" s="124"/>
      <c r="J58" s="124"/>
      <c r="K58" s="124"/>
      <c r="L58" s="124"/>
      <c r="M58" s="124"/>
      <c r="N58" s="124"/>
      <c r="O58" s="124"/>
      <c r="P58" s="124"/>
    </row>
    <row r="59" spans="2:16">
      <c r="B59" s="124"/>
      <c r="C59" s="124"/>
      <c r="D59" s="124"/>
      <c r="E59" s="124"/>
      <c r="F59" s="124"/>
      <c r="G59" s="124"/>
      <c r="H59" s="124"/>
      <c r="I59" s="124"/>
      <c r="J59" s="124"/>
      <c r="K59" s="124"/>
      <c r="L59" s="124"/>
      <c r="M59" s="124"/>
      <c r="N59" s="124"/>
      <c r="O59" s="124"/>
      <c r="P59" s="124"/>
    </row>
    <row r="60" spans="2:16">
      <c r="B60" s="124"/>
      <c r="C60" s="124"/>
      <c r="D60" s="124"/>
      <c r="E60" s="124"/>
      <c r="F60" s="124"/>
      <c r="G60" s="124"/>
      <c r="H60" s="124"/>
      <c r="I60" s="124"/>
      <c r="J60" s="124"/>
      <c r="K60" s="124"/>
      <c r="L60" s="124"/>
      <c r="M60" s="124"/>
      <c r="N60" s="124"/>
      <c r="O60" s="124"/>
      <c r="P60" s="124"/>
    </row>
    <row r="61" spans="2:16">
      <c r="B61" s="124"/>
      <c r="C61" s="124"/>
      <c r="D61" s="124"/>
      <c r="E61" s="124"/>
      <c r="F61" s="124"/>
      <c r="G61" s="124"/>
      <c r="H61" s="124"/>
      <c r="I61" s="124"/>
      <c r="J61" s="124"/>
      <c r="K61" s="124"/>
      <c r="L61" s="124"/>
      <c r="M61" s="124"/>
      <c r="N61" s="124"/>
      <c r="O61" s="124"/>
      <c r="P61" s="124"/>
    </row>
    <row r="62" spans="2:16">
      <c r="B62" s="124"/>
      <c r="C62" s="124"/>
      <c r="D62" s="124"/>
      <c r="E62" s="124"/>
      <c r="F62" s="124"/>
      <c r="G62" s="124"/>
      <c r="H62" s="124"/>
      <c r="I62" s="124"/>
      <c r="J62" s="124"/>
      <c r="K62" s="124"/>
      <c r="L62" s="124"/>
      <c r="M62" s="124"/>
      <c r="N62" s="124"/>
      <c r="O62" s="124"/>
      <c r="P62" s="124"/>
    </row>
    <row r="63" spans="2:16">
      <c r="B63" s="124"/>
      <c r="C63" s="124"/>
      <c r="D63" s="124"/>
      <c r="E63" s="124"/>
      <c r="F63" s="124"/>
      <c r="G63" s="124"/>
      <c r="H63" s="124"/>
      <c r="I63" s="124"/>
      <c r="J63" s="124"/>
      <c r="K63" s="124"/>
      <c r="L63" s="124"/>
      <c r="M63" s="124"/>
      <c r="N63" s="124"/>
      <c r="O63" s="124"/>
      <c r="P63" s="124"/>
    </row>
    <row r="64" spans="2:16">
      <c r="B64" s="124"/>
      <c r="C64" s="124"/>
      <c r="D64" s="124"/>
      <c r="E64" s="124"/>
      <c r="F64" s="124"/>
      <c r="G64" s="124"/>
      <c r="H64" s="124"/>
      <c r="I64" s="124"/>
      <c r="J64" s="124"/>
      <c r="K64" s="124"/>
      <c r="L64" s="124"/>
      <c r="M64" s="124"/>
      <c r="N64" s="124"/>
      <c r="O64" s="124"/>
      <c r="P64" s="124"/>
    </row>
    <row r="65" spans="2:16">
      <c r="B65" s="124"/>
      <c r="C65" s="124"/>
      <c r="D65" s="124"/>
      <c r="E65" s="124"/>
      <c r="F65" s="124"/>
      <c r="G65" s="124"/>
      <c r="H65" s="124"/>
      <c r="I65" s="124"/>
      <c r="J65" s="124"/>
      <c r="K65" s="124"/>
      <c r="L65" s="124"/>
      <c r="M65" s="124"/>
      <c r="N65" s="124"/>
      <c r="O65" s="124"/>
      <c r="P65" s="124"/>
    </row>
    <row r="66" spans="2:16">
      <c r="B66" s="124"/>
      <c r="C66" s="124"/>
      <c r="D66" s="124"/>
      <c r="E66" s="124"/>
      <c r="F66" s="124"/>
      <c r="G66" s="124"/>
      <c r="H66" s="124"/>
      <c r="I66" s="124"/>
      <c r="J66" s="124"/>
      <c r="K66" s="124"/>
      <c r="L66" s="124"/>
      <c r="M66" s="124"/>
      <c r="N66" s="124"/>
      <c r="O66" s="124"/>
      <c r="P66" s="124"/>
    </row>
    <row r="67" spans="2:16">
      <c r="B67" s="124"/>
      <c r="C67" s="124"/>
      <c r="D67" s="124"/>
      <c r="E67" s="124"/>
      <c r="F67" s="124"/>
      <c r="G67" s="124"/>
      <c r="H67" s="124"/>
      <c r="I67" s="124"/>
      <c r="J67" s="124"/>
      <c r="K67" s="124"/>
      <c r="L67" s="124"/>
      <c r="M67" s="124"/>
      <c r="N67" s="124"/>
      <c r="O67" s="124"/>
      <c r="P67" s="124"/>
    </row>
    <row r="68" spans="2:16">
      <c r="B68" s="124"/>
      <c r="C68" s="124"/>
      <c r="D68" s="124"/>
      <c r="E68" s="124"/>
      <c r="F68" s="124"/>
      <c r="G68" s="124"/>
      <c r="H68" s="124"/>
      <c r="I68" s="124"/>
      <c r="J68" s="124"/>
      <c r="K68" s="124"/>
      <c r="L68" s="124"/>
      <c r="M68" s="124"/>
      <c r="N68" s="124"/>
      <c r="O68" s="124"/>
      <c r="P68" s="124"/>
    </row>
    <row r="69" spans="2:16">
      <c r="B69" s="124"/>
      <c r="C69" s="124"/>
      <c r="D69" s="124"/>
      <c r="E69" s="124"/>
      <c r="F69" s="124"/>
      <c r="G69" s="124"/>
      <c r="H69" s="124"/>
      <c r="I69" s="124"/>
      <c r="J69" s="124"/>
      <c r="K69" s="124"/>
      <c r="L69" s="124"/>
      <c r="M69" s="124"/>
      <c r="N69" s="124"/>
      <c r="O69" s="124"/>
      <c r="P69" s="124"/>
    </row>
    <row r="70" spans="2:16">
      <c r="B70" s="124"/>
      <c r="C70" s="124"/>
      <c r="D70" s="124"/>
      <c r="E70" s="124"/>
      <c r="F70" s="124"/>
      <c r="G70" s="124"/>
      <c r="H70" s="124"/>
      <c r="I70" s="124"/>
      <c r="J70" s="124"/>
      <c r="K70" s="124"/>
      <c r="L70" s="124"/>
      <c r="M70" s="124"/>
      <c r="N70" s="124"/>
      <c r="O70" s="124"/>
      <c r="P70" s="124"/>
    </row>
    <row r="71" spans="2:16">
      <c r="B71" s="124"/>
      <c r="C71" s="124"/>
      <c r="D71" s="124"/>
      <c r="E71" s="124"/>
      <c r="F71" s="124"/>
      <c r="G71" s="124"/>
      <c r="H71" s="124"/>
      <c r="I71" s="124"/>
      <c r="J71" s="124"/>
      <c r="K71" s="124"/>
      <c r="L71" s="124"/>
      <c r="M71" s="124"/>
      <c r="N71" s="124"/>
      <c r="O71" s="124"/>
      <c r="P71" s="124"/>
    </row>
    <row r="72" spans="2:16">
      <c r="B72" s="124"/>
      <c r="C72" s="124"/>
      <c r="D72" s="124"/>
      <c r="E72" s="124"/>
      <c r="F72" s="124"/>
      <c r="G72" s="124"/>
      <c r="H72" s="124"/>
      <c r="I72" s="124"/>
      <c r="J72" s="124"/>
      <c r="K72" s="124"/>
      <c r="L72" s="124"/>
      <c r="M72" s="124"/>
      <c r="N72" s="124"/>
      <c r="O72" s="124"/>
      <c r="P72" s="124"/>
    </row>
    <row r="73" spans="2:16">
      <c r="B73" s="124"/>
      <c r="C73" s="124"/>
      <c r="D73" s="124"/>
      <c r="E73" s="124"/>
      <c r="F73" s="124"/>
      <c r="G73" s="124"/>
      <c r="H73" s="124"/>
      <c r="I73" s="124"/>
      <c r="J73" s="124"/>
      <c r="K73" s="124"/>
      <c r="L73" s="124"/>
      <c r="M73" s="124"/>
      <c r="N73" s="124"/>
      <c r="O73" s="124"/>
      <c r="P73" s="124"/>
    </row>
    <row r="74" spans="2:16">
      <c r="B74" s="124"/>
      <c r="C74" s="124"/>
      <c r="D74" s="124"/>
      <c r="E74" s="124"/>
      <c r="F74" s="124"/>
      <c r="G74" s="124"/>
      <c r="H74" s="124"/>
      <c r="I74" s="124"/>
      <c r="J74" s="124"/>
      <c r="K74" s="124"/>
      <c r="L74" s="124"/>
      <c r="M74" s="124"/>
      <c r="N74" s="124"/>
      <c r="O74" s="124"/>
      <c r="P74" s="124"/>
    </row>
    <row r="75" spans="2:16">
      <c r="B75" s="124"/>
      <c r="C75" s="124"/>
      <c r="D75" s="124"/>
      <c r="E75" s="124"/>
      <c r="F75" s="124"/>
      <c r="G75" s="124"/>
      <c r="H75" s="124"/>
      <c r="I75" s="124"/>
      <c r="J75" s="124"/>
      <c r="K75" s="124"/>
      <c r="L75" s="124"/>
      <c r="M75" s="124"/>
      <c r="N75" s="124"/>
      <c r="O75" s="124"/>
      <c r="P75" s="124"/>
    </row>
    <row r="76" spans="2:16">
      <c r="B76" s="124"/>
      <c r="C76" s="124"/>
      <c r="D76" s="124"/>
      <c r="E76" s="124"/>
      <c r="F76" s="124"/>
      <c r="G76" s="124"/>
      <c r="H76" s="124"/>
      <c r="I76" s="124"/>
      <c r="J76" s="124"/>
      <c r="K76" s="124"/>
      <c r="L76" s="124"/>
      <c r="M76" s="124"/>
      <c r="N76" s="124"/>
      <c r="O76" s="124"/>
      <c r="P76" s="124"/>
    </row>
    <row r="77" spans="2:16">
      <c r="B77" s="124"/>
      <c r="C77" s="124"/>
      <c r="D77" s="124"/>
      <c r="E77" s="124"/>
      <c r="F77" s="124"/>
      <c r="G77" s="124"/>
      <c r="H77" s="124"/>
      <c r="I77" s="124"/>
      <c r="J77" s="124"/>
      <c r="K77" s="124"/>
      <c r="L77" s="124"/>
      <c r="M77" s="124"/>
      <c r="N77" s="124"/>
      <c r="O77" s="124"/>
      <c r="P77" s="124"/>
    </row>
    <row r="78" spans="2:16">
      <c r="B78" s="124"/>
      <c r="C78" s="124"/>
      <c r="D78" s="124"/>
      <c r="E78" s="124"/>
      <c r="F78" s="124"/>
      <c r="G78" s="124"/>
      <c r="H78" s="124"/>
      <c r="I78" s="124"/>
      <c r="J78" s="124"/>
      <c r="K78" s="124"/>
      <c r="L78" s="124"/>
      <c r="M78" s="124"/>
      <c r="N78" s="124"/>
      <c r="O78" s="124"/>
      <c r="P78" s="124"/>
    </row>
    <row r="79" spans="2:16">
      <c r="B79" s="124"/>
      <c r="C79" s="124"/>
      <c r="D79" s="124"/>
      <c r="E79" s="124"/>
      <c r="F79" s="124"/>
      <c r="G79" s="124"/>
      <c r="H79" s="124"/>
      <c r="I79" s="124"/>
      <c r="J79" s="124"/>
      <c r="K79" s="124"/>
      <c r="L79" s="124"/>
      <c r="M79" s="124"/>
      <c r="N79" s="124"/>
      <c r="O79" s="124"/>
      <c r="P79" s="124"/>
    </row>
    <row r="80" spans="2:16">
      <c r="B80" s="124"/>
      <c r="C80" s="124"/>
      <c r="D80" s="124"/>
      <c r="E80" s="124"/>
      <c r="F80" s="124"/>
      <c r="G80" s="124"/>
      <c r="H80" s="124"/>
      <c r="I80" s="124"/>
      <c r="J80" s="124"/>
      <c r="K80" s="124"/>
      <c r="L80" s="124"/>
      <c r="M80" s="124"/>
      <c r="N80" s="124"/>
      <c r="O80" s="124"/>
      <c r="P80" s="124"/>
    </row>
    <row r="81" spans="2:16">
      <c r="B81" s="124"/>
      <c r="C81" s="124"/>
      <c r="D81" s="124"/>
      <c r="E81" s="124"/>
      <c r="F81" s="124"/>
      <c r="G81" s="124"/>
      <c r="H81" s="124"/>
      <c r="I81" s="124"/>
      <c r="J81" s="124"/>
      <c r="K81" s="124"/>
      <c r="L81" s="124"/>
      <c r="M81" s="124"/>
      <c r="N81" s="124"/>
      <c r="O81" s="124"/>
      <c r="P81" s="124"/>
    </row>
    <row r="82" spans="2:16">
      <c r="B82" s="124"/>
      <c r="C82" s="124"/>
      <c r="D82" s="124"/>
      <c r="E82" s="124"/>
      <c r="F82" s="124"/>
      <c r="G82" s="124"/>
      <c r="H82" s="124"/>
      <c r="I82" s="124"/>
      <c r="J82" s="124"/>
      <c r="K82" s="124"/>
      <c r="L82" s="124"/>
      <c r="M82" s="124"/>
      <c r="N82" s="124"/>
      <c r="O82" s="124"/>
      <c r="P82" s="124"/>
    </row>
    <row r="83" spans="2:16">
      <c r="B83" s="124"/>
      <c r="C83" s="124"/>
      <c r="D83" s="124"/>
      <c r="E83" s="124"/>
      <c r="F83" s="124"/>
      <c r="G83" s="124"/>
      <c r="H83" s="124"/>
      <c r="I83" s="124"/>
      <c r="J83" s="124"/>
      <c r="K83" s="124"/>
      <c r="L83" s="124"/>
      <c r="M83" s="124"/>
      <c r="N83" s="124"/>
      <c r="O83" s="124"/>
      <c r="P83" s="124"/>
    </row>
    <row r="84" spans="2:16">
      <c r="B84" s="124"/>
      <c r="C84" s="124"/>
      <c r="D84" s="124"/>
      <c r="E84" s="124"/>
      <c r="F84" s="124"/>
      <c r="G84" s="124"/>
      <c r="H84" s="124"/>
      <c r="I84" s="124"/>
      <c r="J84" s="124"/>
      <c r="K84" s="124"/>
      <c r="L84" s="124"/>
      <c r="M84" s="124"/>
      <c r="N84" s="124"/>
      <c r="O84" s="124"/>
      <c r="P84" s="124"/>
    </row>
    <row r="85" spans="2:16">
      <c r="B85" s="124"/>
      <c r="C85" s="124"/>
      <c r="D85" s="124"/>
      <c r="E85" s="124"/>
      <c r="F85" s="124"/>
      <c r="G85" s="124"/>
      <c r="H85" s="124"/>
      <c r="I85" s="124"/>
      <c r="J85" s="124"/>
      <c r="K85" s="124"/>
      <c r="L85" s="124"/>
      <c r="M85" s="124"/>
      <c r="N85" s="124"/>
      <c r="O85" s="124"/>
      <c r="P85" s="124"/>
    </row>
    <row r="86" spans="2:16">
      <c r="B86" s="124"/>
      <c r="C86" s="124"/>
      <c r="D86" s="124"/>
      <c r="E86" s="124"/>
      <c r="F86" s="124"/>
      <c r="G86" s="124"/>
      <c r="H86" s="124"/>
      <c r="I86" s="124"/>
      <c r="J86" s="124"/>
      <c r="K86" s="124"/>
      <c r="L86" s="124"/>
      <c r="M86" s="124"/>
      <c r="N86" s="124"/>
      <c r="O86" s="124"/>
      <c r="P86" s="124"/>
    </row>
    <row r="87" spans="2:16">
      <c r="B87" s="124"/>
      <c r="C87" s="124"/>
      <c r="D87" s="124"/>
      <c r="E87" s="124"/>
      <c r="F87" s="124"/>
      <c r="G87" s="124"/>
      <c r="H87" s="124"/>
      <c r="I87" s="124"/>
      <c r="J87" s="124"/>
      <c r="K87" s="124"/>
      <c r="L87" s="124"/>
      <c r="M87" s="124"/>
      <c r="N87" s="124"/>
      <c r="O87" s="124"/>
      <c r="P87" s="124"/>
    </row>
    <row r="88" spans="2:16">
      <c r="B88" s="124"/>
      <c r="C88" s="124"/>
      <c r="D88" s="124"/>
      <c r="E88" s="124"/>
      <c r="F88" s="124"/>
      <c r="G88" s="124"/>
      <c r="H88" s="124"/>
      <c r="I88" s="124"/>
      <c r="J88" s="124"/>
      <c r="K88" s="124"/>
      <c r="L88" s="124"/>
      <c r="M88" s="124"/>
      <c r="N88" s="124"/>
      <c r="O88" s="124"/>
      <c r="P88" s="124"/>
    </row>
    <row r="89" spans="2:16">
      <c r="B89" s="124"/>
      <c r="C89" s="124"/>
      <c r="D89" s="124"/>
      <c r="E89" s="124"/>
      <c r="F89" s="124"/>
      <c r="G89" s="124"/>
      <c r="H89" s="124"/>
      <c r="I89" s="124"/>
      <c r="J89" s="124"/>
      <c r="K89" s="124"/>
      <c r="L89" s="124"/>
      <c r="M89" s="124"/>
      <c r="N89" s="124"/>
      <c r="O89" s="124"/>
      <c r="P89" s="124"/>
    </row>
    <row r="90" spans="2:16">
      <c r="B90" s="124"/>
      <c r="C90" s="124"/>
      <c r="D90" s="124"/>
      <c r="E90" s="124"/>
      <c r="F90" s="124"/>
      <c r="G90" s="124"/>
      <c r="H90" s="124"/>
      <c r="I90" s="124"/>
      <c r="J90" s="124"/>
      <c r="K90" s="124"/>
      <c r="L90" s="124"/>
      <c r="M90" s="124"/>
      <c r="N90" s="124"/>
      <c r="O90" s="124"/>
      <c r="P90" s="124"/>
    </row>
    <row r="91" spans="2:16">
      <c r="B91" s="124"/>
      <c r="C91" s="124"/>
      <c r="D91" s="124"/>
      <c r="E91" s="124"/>
      <c r="F91" s="124"/>
      <c r="G91" s="124"/>
      <c r="H91" s="124"/>
      <c r="I91" s="124"/>
      <c r="J91" s="124"/>
      <c r="K91" s="124"/>
      <c r="L91" s="124"/>
      <c r="M91" s="124"/>
      <c r="N91" s="124"/>
      <c r="O91" s="124"/>
      <c r="P91" s="124"/>
    </row>
    <row r="92" spans="2:16">
      <c r="B92" s="124"/>
      <c r="C92" s="124"/>
      <c r="D92" s="124"/>
      <c r="E92" s="124"/>
      <c r="F92" s="124"/>
      <c r="G92" s="124"/>
      <c r="H92" s="124"/>
      <c r="I92" s="124"/>
      <c r="J92" s="124"/>
      <c r="K92" s="124"/>
      <c r="L92" s="124"/>
      <c r="M92" s="124"/>
      <c r="N92" s="124"/>
      <c r="O92" s="124"/>
      <c r="P92" s="124"/>
    </row>
    <row r="93" spans="2:16">
      <c r="B93" s="124"/>
      <c r="C93" s="124"/>
      <c r="D93" s="124"/>
      <c r="E93" s="124"/>
      <c r="F93" s="124"/>
      <c r="G93" s="124"/>
      <c r="H93" s="124"/>
      <c r="I93" s="124"/>
      <c r="J93" s="124"/>
      <c r="K93" s="124"/>
      <c r="L93" s="124"/>
      <c r="M93" s="124"/>
      <c r="N93" s="124"/>
      <c r="O93" s="124"/>
      <c r="P93" s="124"/>
    </row>
    <row r="94" spans="2:16">
      <c r="B94" s="124"/>
      <c r="C94" s="124"/>
      <c r="D94" s="124"/>
      <c r="E94" s="124"/>
      <c r="F94" s="124"/>
      <c r="G94" s="124"/>
      <c r="H94" s="124"/>
      <c r="I94" s="124"/>
      <c r="J94" s="124"/>
      <c r="K94" s="124"/>
      <c r="L94" s="124"/>
      <c r="M94" s="124"/>
      <c r="N94" s="124"/>
      <c r="O94" s="124"/>
      <c r="P94" s="124"/>
    </row>
    <row r="95" spans="2:16">
      <c r="B95" s="124"/>
      <c r="C95" s="124"/>
      <c r="D95" s="124"/>
      <c r="E95" s="124"/>
      <c r="F95" s="124"/>
      <c r="G95" s="124"/>
      <c r="H95" s="124"/>
      <c r="I95" s="124"/>
      <c r="J95" s="124"/>
      <c r="K95" s="124"/>
      <c r="L95" s="124"/>
      <c r="M95" s="124"/>
      <c r="N95" s="124"/>
      <c r="O95" s="124"/>
      <c r="P95" s="124"/>
    </row>
    <row r="96" spans="2:16">
      <c r="B96" s="124"/>
      <c r="C96" s="124"/>
      <c r="D96" s="124"/>
      <c r="E96" s="124"/>
      <c r="F96" s="124"/>
      <c r="G96" s="124"/>
      <c r="H96" s="124"/>
      <c r="I96" s="124"/>
      <c r="J96" s="124"/>
      <c r="K96" s="124"/>
      <c r="L96" s="124"/>
      <c r="M96" s="124"/>
      <c r="N96" s="124"/>
      <c r="O96" s="124"/>
      <c r="P96" s="124"/>
    </row>
    <row r="97" spans="2:16">
      <c r="B97" s="124"/>
      <c r="C97" s="124"/>
      <c r="D97" s="124"/>
      <c r="E97" s="124"/>
      <c r="F97" s="124"/>
      <c r="G97" s="124"/>
      <c r="H97" s="124"/>
      <c r="I97" s="124"/>
      <c r="J97" s="124"/>
      <c r="K97" s="124"/>
      <c r="L97" s="124"/>
      <c r="M97" s="124"/>
      <c r="N97" s="124"/>
      <c r="O97" s="124"/>
      <c r="P97" s="124"/>
    </row>
    <row r="98" spans="2:16">
      <c r="B98" s="124"/>
      <c r="C98" s="124"/>
      <c r="D98" s="124"/>
      <c r="E98" s="124"/>
      <c r="F98" s="124"/>
      <c r="G98" s="124"/>
      <c r="H98" s="124"/>
      <c r="I98" s="124"/>
      <c r="J98" s="124"/>
      <c r="K98" s="124"/>
      <c r="L98" s="124"/>
      <c r="M98" s="124"/>
      <c r="N98" s="124"/>
      <c r="O98" s="124"/>
      <c r="P98" s="124"/>
    </row>
    <row r="99" spans="2:16">
      <c r="B99" s="124"/>
      <c r="C99" s="124"/>
      <c r="D99" s="124"/>
      <c r="E99" s="124"/>
      <c r="F99" s="124"/>
      <c r="G99" s="124"/>
      <c r="H99" s="124"/>
      <c r="I99" s="124"/>
      <c r="J99" s="124"/>
      <c r="K99" s="124"/>
      <c r="L99" s="124"/>
      <c r="M99" s="124"/>
      <c r="N99" s="124"/>
      <c r="O99" s="124"/>
      <c r="P99" s="124"/>
    </row>
    <row r="100" spans="2:16">
      <c r="B100" s="124"/>
      <c r="C100" s="124"/>
      <c r="D100" s="124"/>
      <c r="E100" s="124"/>
      <c r="F100" s="124"/>
      <c r="G100" s="124"/>
      <c r="H100" s="124"/>
      <c r="I100" s="124"/>
      <c r="J100" s="124"/>
      <c r="K100" s="124"/>
      <c r="L100" s="124"/>
      <c r="M100" s="124"/>
      <c r="N100" s="124"/>
      <c r="O100" s="124"/>
      <c r="P100" s="124"/>
    </row>
    <row r="101" spans="2:16">
      <c r="B101" s="124"/>
      <c r="C101" s="124"/>
      <c r="D101" s="124"/>
      <c r="E101" s="124"/>
      <c r="F101" s="124"/>
      <c r="G101" s="124"/>
      <c r="H101" s="124"/>
      <c r="I101" s="124"/>
      <c r="J101" s="124"/>
      <c r="K101" s="124"/>
      <c r="L101" s="124"/>
      <c r="M101" s="124"/>
      <c r="N101" s="124"/>
      <c r="O101" s="124"/>
      <c r="P101" s="124"/>
    </row>
    <row r="102" spans="2:16">
      <c r="B102" s="124"/>
      <c r="C102" s="124"/>
      <c r="D102" s="124"/>
      <c r="E102" s="124"/>
      <c r="F102" s="124"/>
      <c r="G102" s="124"/>
      <c r="H102" s="124"/>
      <c r="I102" s="124"/>
      <c r="J102" s="124"/>
      <c r="K102" s="124"/>
      <c r="L102" s="124"/>
      <c r="M102" s="124"/>
      <c r="N102" s="124"/>
      <c r="O102" s="124"/>
      <c r="P102" s="124"/>
    </row>
    <row r="103" spans="2:16">
      <c r="B103" s="124"/>
      <c r="C103" s="124"/>
      <c r="D103" s="124"/>
      <c r="E103" s="124"/>
      <c r="F103" s="124"/>
      <c r="G103" s="124"/>
      <c r="H103" s="124"/>
      <c r="I103" s="124"/>
      <c r="J103" s="124"/>
      <c r="K103" s="124"/>
      <c r="L103" s="124"/>
      <c r="M103" s="124"/>
      <c r="N103" s="124"/>
      <c r="O103" s="124"/>
      <c r="P103" s="124"/>
    </row>
    <row r="104" spans="2:16">
      <c r="B104" s="124"/>
      <c r="C104" s="124"/>
      <c r="D104" s="124"/>
      <c r="E104" s="124"/>
      <c r="F104" s="124"/>
      <c r="G104" s="124"/>
      <c r="H104" s="124"/>
      <c r="I104" s="124"/>
      <c r="J104" s="124"/>
      <c r="K104" s="124"/>
      <c r="L104" s="124"/>
      <c r="M104" s="124"/>
      <c r="N104" s="124"/>
      <c r="O104" s="124"/>
      <c r="P104" s="124"/>
    </row>
    <row r="105" spans="2:16">
      <c r="B105" s="124"/>
      <c r="C105" s="124"/>
      <c r="D105" s="124"/>
      <c r="E105" s="124"/>
      <c r="F105" s="124"/>
      <c r="G105" s="124"/>
      <c r="H105" s="124"/>
      <c r="I105" s="124"/>
      <c r="J105" s="124"/>
      <c r="K105" s="124"/>
      <c r="L105" s="124"/>
      <c r="M105" s="124"/>
      <c r="N105" s="124"/>
      <c r="O105" s="124"/>
      <c r="P105" s="124"/>
    </row>
    <row r="106" spans="2:16">
      <c r="B106" s="124"/>
      <c r="C106" s="124"/>
      <c r="D106" s="124"/>
      <c r="E106" s="124"/>
      <c r="F106" s="124"/>
      <c r="G106" s="124"/>
      <c r="H106" s="124"/>
      <c r="I106" s="124"/>
      <c r="J106" s="124"/>
      <c r="K106" s="124"/>
      <c r="L106" s="124"/>
      <c r="M106" s="124"/>
      <c r="N106" s="124"/>
      <c r="O106" s="124"/>
      <c r="P106" s="124"/>
    </row>
  </sheetData>
  <mergeCells count="7">
    <mergeCell ref="B47:K47"/>
    <mergeCell ref="C8:D8"/>
    <mergeCell ref="B2:K2"/>
    <mergeCell ref="J6:L6"/>
    <mergeCell ref="C15:D15"/>
    <mergeCell ref="C23:D23"/>
    <mergeCell ref="C31:D31"/>
  </mergeCells>
  <phoneticPr fontId="2"/>
  <pageMargins left="0.25" right="0.25" top="0.75" bottom="0.75" header="0.3" footer="0.3"/>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41"/>
  <sheetViews>
    <sheetView workbookViewId="0">
      <selection activeCell="A2" sqref="A2:K37"/>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265" t="s">
        <v>249</v>
      </c>
      <c r="C3" s="266"/>
      <c r="D3" s="266"/>
      <c r="E3" s="266"/>
      <c r="F3" s="266"/>
      <c r="G3" s="266"/>
      <c r="H3" s="266"/>
      <c r="I3" s="267"/>
      <c r="J3" s="267"/>
      <c r="K3" s="268"/>
    </row>
    <row r="4" spans="1:27" ht="9.75" customHeight="1" thickBot="1"/>
    <row r="5" spans="1:27" ht="15" thickBot="1">
      <c r="A5" s="140"/>
      <c r="B5" s="1" t="s">
        <v>267</v>
      </c>
      <c r="C5" s="262"/>
      <c r="D5" s="263"/>
      <c r="E5" s="263"/>
      <c r="F5" s="263"/>
      <c r="G5" s="263"/>
      <c r="H5" s="264"/>
      <c r="M5" s="275" t="s">
        <v>290</v>
      </c>
      <c r="N5" s="276"/>
      <c r="O5" s="276"/>
      <c r="P5" s="276"/>
      <c r="Q5" s="276"/>
      <c r="R5" s="276"/>
      <c r="S5" s="276"/>
      <c r="T5" s="276"/>
      <c r="U5" s="276"/>
      <c r="V5" s="276"/>
      <c r="W5" s="276"/>
      <c r="X5" s="276"/>
      <c r="Y5" s="276"/>
      <c r="Z5" s="276"/>
      <c r="AA5" s="277"/>
    </row>
    <row r="6" spans="1:27" ht="9" customHeight="1" thickBot="1">
      <c r="B6" s="1"/>
      <c r="M6" s="144"/>
      <c r="N6" s="144"/>
      <c r="O6" s="144"/>
      <c r="P6" s="144"/>
      <c r="Q6" s="144"/>
      <c r="R6" s="144"/>
      <c r="S6" s="144"/>
      <c r="T6" s="144"/>
      <c r="U6" s="144"/>
      <c r="V6" s="144"/>
      <c r="W6" s="144"/>
      <c r="X6" s="144"/>
      <c r="Y6" s="144"/>
      <c r="Z6" s="144"/>
      <c r="AA6" s="144"/>
    </row>
    <row r="7" spans="1:27" ht="15.75" thickTop="1" thickBot="1">
      <c r="B7" s="1" t="s">
        <v>214</v>
      </c>
      <c r="C7" s="89"/>
      <c r="D7" s="2" t="s">
        <v>215</v>
      </c>
      <c r="E7" s="89"/>
      <c r="M7" s="289" t="s">
        <v>285</v>
      </c>
      <c r="N7" s="290"/>
      <c r="O7" s="290"/>
      <c r="P7" s="290"/>
      <c r="Q7" s="290"/>
      <c r="R7" s="290"/>
      <c r="S7" s="290"/>
      <c r="T7" s="290"/>
      <c r="U7" s="290"/>
      <c r="V7" s="290"/>
      <c r="W7" s="290"/>
      <c r="X7" s="290"/>
      <c r="Y7" s="290"/>
      <c r="Z7" s="290"/>
      <c r="AA7" s="291"/>
    </row>
    <row r="8" spans="1:27" ht="9" customHeight="1" thickBot="1">
      <c r="B8" s="1"/>
      <c r="M8" s="292"/>
      <c r="N8" s="293"/>
      <c r="O8" s="293"/>
      <c r="P8" s="293"/>
      <c r="Q8" s="293"/>
      <c r="R8" s="293"/>
      <c r="S8" s="293"/>
      <c r="T8" s="293"/>
      <c r="U8" s="293"/>
      <c r="V8" s="293"/>
      <c r="W8" s="293"/>
      <c r="X8" s="293"/>
      <c r="Y8" s="293"/>
      <c r="Z8" s="293"/>
      <c r="AA8" s="294"/>
    </row>
    <row r="9" spans="1:27" ht="15" thickBot="1">
      <c r="B9" s="1" t="s">
        <v>216</v>
      </c>
      <c r="C9" s="262"/>
      <c r="D9" s="263"/>
      <c r="E9" s="263"/>
      <c r="F9" s="263"/>
      <c r="G9" s="263"/>
      <c r="H9" s="264"/>
      <c r="M9" s="295"/>
      <c r="N9" s="296"/>
      <c r="O9" s="296"/>
      <c r="P9" s="296"/>
      <c r="Q9" s="296"/>
      <c r="R9" s="296"/>
      <c r="S9" s="296"/>
      <c r="T9" s="296"/>
      <c r="U9" s="296"/>
      <c r="V9" s="296"/>
      <c r="W9" s="296"/>
      <c r="X9" s="296"/>
      <c r="Y9" s="296"/>
      <c r="Z9" s="296"/>
      <c r="AA9" s="297"/>
    </row>
    <row r="10" spans="1:27" ht="9" customHeight="1" thickBot="1">
      <c r="B10" s="1"/>
      <c r="M10" s="143"/>
      <c r="N10" s="143"/>
      <c r="O10" s="143"/>
      <c r="P10" s="143"/>
      <c r="Q10" s="143"/>
      <c r="R10" s="143"/>
      <c r="S10" s="143"/>
      <c r="T10" s="143"/>
      <c r="U10" s="143"/>
      <c r="V10" s="143"/>
      <c r="W10" s="143"/>
      <c r="X10" s="143"/>
      <c r="Y10" s="143"/>
      <c r="Z10" s="143"/>
      <c r="AA10" s="143"/>
    </row>
    <row r="11" spans="1:27" ht="12.75" customHeight="1" thickTop="1" thickBot="1">
      <c r="B11" s="14" t="s">
        <v>217</v>
      </c>
      <c r="C11" s="310"/>
      <c r="D11" s="311"/>
      <c r="E11" s="311"/>
      <c r="F11" s="311"/>
      <c r="G11" s="311"/>
      <c r="H11" s="312"/>
      <c r="M11" s="289" t="s">
        <v>284</v>
      </c>
      <c r="N11" s="290"/>
      <c r="O11" s="290"/>
      <c r="P11" s="290"/>
      <c r="Q11" s="290"/>
      <c r="R11" s="290"/>
      <c r="S11" s="290"/>
      <c r="T11" s="290"/>
      <c r="U11" s="290"/>
      <c r="V11" s="290"/>
      <c r="W11" s="290"/>
      <c r="X11" s="290"/>
      <c r="Y11" s="290"/>
      <c r="Z11" s="290"/>
      <c r="AA11" s="291"/>
    </row>
    <row r="12" spans="1:27" ht="12" customHeight="1" thickBot="1">
      <c r="B12" s="1"/>
      <c r="M12" s="292"/>
      <c r="N12" s="293"/>
      <c r="O12" s="293"/>
      <c r="P12" s="293"/>
      <c r="Q12" s="293"/>
      <c r="R12" s="293"/>
      <c r="S12" s="293"/>
      <c r="T12" s="293"/>
      <c r="U12" s="293"/>
      <c r="V12" s="293"/>
      <c r="W12" s="293"/>
      <c r="X12" s="293"/>
      <c r="Y12" s="293"/>
      <c r="Z12" s="293"/>
      <c r="AA12" s="294"/>
    </row>
    <row r="13" spans="1:27" ht="17.25" customHeight="1" thickBot="1">
      <c r="B13" s="1" t="s">
        <v>329</v>
      </c>
      <c r="C13" s="262"/>
      <c r="D13" s="263"/>
      <c r="E13" s="263"/>
      <c r="F13" s="263"/>
      <c r="G13" s="263"/>
      <c r="H13" s="264"/>
      <c r="M13" s="295"/>
      <c r="N13" s="296"/>
      <c r="O13" s="296"/>
      <c r="P13" s="296"/>
      <c r="Q13" s="296"/>
      <c r="R13" s="296"/>
      <c r="S13" s="296"/>
      <c r="T13" s="296"/>
      <c r="U13" s="296"/>
      <c r="V13" s="296"/>
      <c r="W13" s="296"/>
      <c r="X13" s="296"/>
      <c r="Y13" s="296"/>
      <c r="Z13" s="296"/>
      <c r="AA13" s="297"/>
    </row>
    <row r="14" spans="1:27" ht="9.75" customHeight="1" thickBot="1">
      <c r="B14" s="1"/>
      <c r="M14" s="293"/>
      <c r="N14" s="293"/>
      <c r="O14" s="293"/>
      <c r="P14" s="293"/>
      <c r="Q14" s="293"/>
      <c r="R14" s="293"/>
      <c r="S14" s="293"/>
      <c r="T14" s="293"/>
      <c r="U14" s="293"/>
      <c r="V14" s="293"/>
      <c r="W14" s="293"/>
      <c r="X14" s="293"/>
      <c r="Y14" s="293"/>
      <c r="Z14" s="293"/>
      <c r="AA14" s="293"/>
    </row>
    <row r="15" spans="1:27" ht="13.9" customHeight="1" thickTop="1" thickBot="1">
      <c r="B15" s="1" t="s">
        <v>218</v>
      </c>
      <c r="C15" s="262"/>
      <c r="D15" s="263"/>
      <c r="E15" s="263"/>
      <c r="F15" s="263"/>
      <c r="G15" s="263"/>
      <c r="H15" s="264"/>
      <c r="M15" s="307" t="s">
        <v>286</v>
      </c>
      <c r="N15" s="308"/>
      <c r="O15" s="308"/>
      <c r="P15" s="308"/>
      <c r="Q15" s="308"/>
      <c r="R15" s="308"/>
      <c r="S15" s="308"/>
      <c r="T15" s="308"/>
      <c r="U15" s="308"/>
      <c r="V15" s="308"/>
      <c r="W15" s="308"/>
      <c r="X15" s="308"/>
      <c r="Y15" s="308"/>
      <c r="Z15" s="308"/>
      <c r="AA15" s="309"/>
    </row>
    <row r="16" spans="1:27" ht="8.25" customHeight="1" thickBot="1">
      <c r="B16" s="1"/>
      <c r="M16" s="144"/>
      <c r="N16" s="144"/>
      <c r="O16" s="144"/>
      <c r="P16" s="144"/>
      <c r="Q16" s="144"/>
      <c r="R16" s="144"/>
      <c r="S16" s="144"/>
      <c r="T16" s="144"/>
      <c r="U16" s="144"/>
      <c r="V16" s="144"/>
      <c r="W16" s="144"/>
      <c r="X16" s="144"/>
      <c r="Y16" s="144"/>
      <c r="Z16" s="144"/>
      <c r="AA16" s="144"/>
    </row>
    <row r="17" spans="1:27" ht="15.75" thickTop="1" thickBot="1">
      <c r="B17" s="1" t="s">
        <v>220</v>
      </c>
      <c r="C17" s="269"/>
      <c r="D17" s="278"/>
      <c r="E17" s="278"/>
      <c r="F17" s="278"/>
      <c r="G17" s="278"/>
      <c r="H17" s="279"/>
      <c r="M17" s="289" t="s">
        <v>272</v>
      </c>
      <c r="N17" s="290"/>
      <c r="O17" s="290"/>
      <c r="P17" s="290"/>
      <c r="Q17" s="290"/>
      <c r="R17" s="290"/>
      <c r="S17" s="290"/>
      <c r="T17" s="290"/>
      <c r="U17" s="290"/>
      <c r="V17" s="290"/>
      <c r="W17" s="290"/>
      <c r="X17" s="290"/>
      <c r="Y17" s="290"/>
      <c r="Z17" s="290"/>
      <c r="AA17" s="291"/>
    </row>
    <row r="18" spans="1:27" ht="8.25" customHeight="1" thickBot="1">
      <c r="B18" s="1"/>
      <c r="M18" s="292"/>
      <c r="N18" s="293"/>
      <c r="O18" s="293"/>
      <c r="P18" s="293"/>
      <c r="Q18" s="293"/>
      <c r="R18" s="293"/>
      <c r="S18" s="293"/>
      <c r="T18" s="293"/>
      <c r="U18" s="293"/>
      <c r="V18" s="293"/>
      <c r="W18" s="293"/>
      <c r="X18" s="293"/>
      <c r="Y18" s="293"/>
      <c r="Z18" s="293"/>
      <c r="AA18" s="294"/>
    </row>
    <row r="19" spans="1:27" ht="15" thickBot="1">
      <c r="A19" s="140"/>
      <c r="B19" s="1" t="s">
        <v>271</v>
      </c>
      <c r="C19" s="269"/>
      <c r="D19" s="278"/>
      <c r="E19" s="278"/>
      <c r="F19" s="278"/>
      <c r="G19" s="278"/>
      <c r="H19" s="279"/>
      <c r="M19" s="295"/>
      <c r="N19" s="296"/>
      <c r="O19" s="296"/>
      <c r="P19" s="296"/>
      <c r="Q19" s="296"/>
      <c r="R19" s="296"/>
      <c r="S19" s="296"/>
      <c r="T19" s="296"/>
      <c r="U19" s="296"/>
      <c r="V19" s="296"/>
      <c r="W19" s="296"/>
      <c r="X19" s="296"/>
      <c r="Y19" s="296"/>
      <c r="Z19" s="296"/>
      <c r="AA19" s="297"/>
    </row>
    <row r="20" spans="1:27" ht="8.25" customHeight="1" thickBot="1">
      <c r="B20" s="1"/>
      <c r="M20" s="144"/>
      <c r="N20" s="144"/>
      <c r="O20" s="144"/>
      <c r="P20" s="144"/>
      <c r="Q20" s="144"/>
      <c r="R20" s="144"/>
      <c r="S20" s="144"/>
      <c r="T20" s="144"/>
      <c r="U20" s="144"/>
      <c r="V20" s="144"/>
      <c r="W20" s="144"/>
      <c r="X20" s="144"/>
      <c r="Y20" s="144"/>
      <c r="Z20" s="144"/>
      <c r="AA20" s="144"/>
    </row>
    <row r="21" spans="1:27" ht="15" customHeight="1" thickTop="1" thickBot="1">
      <c r="B21" s="1" t="s">
        <v>222</v>
      </c>
      <c r="C21" s="89"/>
      <c r="D21" s="2" t="s">
        <v>19</v>
      </c>
      <c r="E21" s="89"/>
      <c r="M21" s="298" t="s">
        <v>362</v>
      </c>
      <c r="N21" s="299"/>
      <c r="O21" s="299"/>
      <c r="P21" s="299"/>
      <c r="Q21" s="299"/>
      <c r="R21" s="299"/>
      <c r="S21" s="299"/>
      <c r="T21" s="299"/>
      <c r="U21" s="299"/>
      <c r="V21" s="299"/>
      <c r="W21" s="299"/>
      <c r="X21" s="299"/>
      <c r="Y21" s="299"/>
      <c r="Z21" s="299"/>
      <c r="AA21" s="300"/>
    </row>
    <row r="22" spans="1:27" ht="14.25" customHeight="1">
      <c r="B22" s="1"/>
      <c r="M22" s="301"/>
      <c r="N22" s="302"/>
      <c r="O22" s="302"/>
      <c r="P22" s="302"/>
      <c r="Q22" s="302"/>
      <c r="R22" s="302"/>
      <c r="S22" s="302"/>
      <c r="T22" s="302"/>
      <c r="U22" s="302"/>
      <c r="V22" s="302"/>
      <c r="W22" s="302"/>
      <c r="X22" s="302"/>
      <c r="Y22" s="302"/>
      <c r="Z22" s="302"/>
      <c r="AA22" s="303"/>
    </row>
    <row r="23" spans="1:27" ht="14.25" customHeight="1" thickBot="1">
      <c r="M23" s="304"/>
      <c r="N23" s="305"/>
      <c r="O23" s="305"/>
      <c r="P23" s="305"/>
      <c r="Q23" s="305"/>
      <c r="R23" s="305"/>
      <c r="S23" s="305"/>
      <c r="T23" s="305"/>
      <c r="U23" s="305"/>
      <c r="V23" s="305"/>
      <c r="W23" s="305"/>
      <c r="X23" s="305"/>
      <c r="Y23" s="305"/>
      <c r="Z23" s="305"/>
      <c r="AA23" s="306"/>
    </row>
    <row r="24" spans="1:27" ht="24" customHeight="1" thickTop="1" thickBot="1">
      <c r="B24" s="265" t="s">
        <v>223</v>
      </c>
      <c r="C24" s="266"/>
      <c r="D24" s="266"/>
      <c r="E24" s="266"/>
      <c r="F24" s="266"/>
      <c r="G24" s="266"/>
      <c r="H24" s="266"/>
      <c r="I24" s="267"/>
      <c r="J24" s="267"/>
      <c r="K24" s="268"/>
      <c r="M24" s="144"/>
      <c r="N24" s="144"/>
      <c r="O24" s="144"/>
      <c r="P24" s="144"/>
      <c r="Q24" s="144"/>
      <c r="R24" s="144"/>
      <c r="S24" s="144"/>
      <c r="T24" s="144"/>
      <c r="U24" s="144"/>
      <c r="V24" s="144"/>
      <c r="W24" s="144"/>
      <c r="X24" s="144"/>
      <c r="Y24" s="144"/>
      <c r="Z24" s="144"/>
      <c r="AA24" s="144"/>
    </row>
    <row r="25" spans="1:27" ht="8.25" customHeight="1" thickBot="1">
      <c r="M25" s="144"/>
      <c r="N25" s="144"/>
      <c r="O25" s="144"/>
      <c r="P25" s="144"/>
      <c r="Q25" s="144"/>
      <c r="R25" s="144"/>
      <c r="S25" s="144"/>
      <c r="T25" s="144"/>
      <c r="U25" s="144"/>
      <c r="V25" s="144"/>
      <c r="W25" s="144"/>
      <c r="X25" s="144"/>
      <c r="Y25" s="144"/>
      <c r="Z25" s="144"/>
      <c r="AA25" s="144"/>
    </row>
    <row r="26" spans="1:27" ht="14.65" customHeight="1" thickTop="1" thickBot="1">
      <c r="B26" s="1" t="s">
        <v>224</v>
      </c>
      <c r="C26" s="262"/>
      <c r="D26" s="272"/>
      <c r="E26" s="273"/>
      <c r="G26" s="274" t="s">
        <v>232</v>
      </c>
      <c r="H26" s="274"/>
      <c r="I26" s="117"/>
      <c r="J26" s="94"/>
      <c r="M26" s="280" t="s">
        <v>361</v>
      </c>
      <c r="N26" s="281"/>
      <c r="O26" s="281"/>
      <c r="P26" s="281"/>
      <c r="Q26" s="281"/>
      <c r="R26" s="281"/>
      <c r="S26" s="281"/>
      <c r="T26" s="281"/>
      <c r="U26" s="281"/>
      <c r="V26" s="281"/>
      <c r="W26" s="281"/>
      <c r="X26" s="281"/>
      <c r="Y26" s="281"/>
      <c r="Z26" s="281"/>
      <c r="AA26" s="282"/>
    </row>
    <row r="27" spans="1:27" ht="11.25" customHeight="1" thickBot="1">
      <c r="B27" s="1"/>
      <c r="M27" s="283"/>
      <c r="N27" s="284"/>
      <c r="O27" s="284"/>
      <c r="P27" s="284"/>
      <c r="Q27" s="284"/>
      <c r="R27" s="284"/>
      <c r="S27" s="284"/>
      <c r="T27" s="284"/>
      <c r="U27" s="284"/>
      <c r="V27" s="284"/>
      <c r="W27" s="284"/>
      <c r="X27" s="284"/>
      <c r="Y27" s="284"/>
      <c r="Z27" s="284"/>
      <c r="AA27" s="285"/>
    </row>
    <row r="28" spans="1:27" ht="15" thickBot="1">
      <c r="B28" s="1" t="s">
        <v>262</v>
      </c>
      <c r="C28" s="262"/>
      <c r="D28" s="272"/>
      <c r="E28" s="273"/>
      <c r="G28" s="274" t="s">
        <v>233</v>
      </c>
      <c r="H28" s="274"/>
      <c r="I28" s="117"/>
      <c r="M28" s="283"/>
      <c r="N28" s="284"/>
      <c r="O28" s="284"/>
      <c r="P28" s="284"/>
      <c r="Q28" s="284"/>
      <c r="R28" s="284"/>
      <c r="S28" s="284"/>
      <c r="T28" s="284"/>
      <c r="U28" s="284"/>
      <c r="V28" s="284"/>
      <c r="W28" s="284"/>
      <c r="X28" s="284"/>
      <c r="Y28" s="284"/>
      <c r="Z28" s="284"/>
      <c r="AA28" s="285"/>
    </row>
    <row r="29" spans="1:27" ht="7.5" customHeight="1" thickBot="1">
      <c r="B29" s="1"/>
      <c r="M29" s="283"/>
      <c r="N29" s="284"/>
      <c r="O29" s="284"/>
      <c r="P29" s="284"/>
      <c r="Q29" s="284"/>
      <c r="R29" s="284"/>
      <c r="S29" s="284"/>
      <c r="T29" s="284"/>
      <c r="U29" s="284"/>
      <c r="V29" s="284"/>
      <c r="W29" s="284"/>
      <c r="X29" s="284"/>
      <c r="Y29" s="284"/>
      <c r="Z29" s="284"/>
      <c r="AA29" s="285"/>
    </row>
    <row r="30" spans="1:27" ht="15" thickBot="1">
      <c r="B30" s="1" t="s">
        <v>225</v>
      </c>
      <c r="C30" s="262"/>
      <c r="D30" s="272"/>
      <c r="E30" s="273"/>
      <c r="M30" s="286"/>
      <c r="N30" s="287"/>
      <c r="O30" s="287"/>
      <c r="P30" s="287"/>
      <c r="Q30" s="287"/>
      <c r="R30" s="287"/>
      <c r="S30" s="287"/>
      <c r="T30" s="287"/>
      <c r="U30" s="287"/>
      <c r="V30" s="287"/>
      <c r="W30" s="287"/>
      <c r="X30" s="287"/>
      <c r="Y30" s="287"/>
      <c r="Z30" s="287"/>
      <c r="AA30" s="288"/>
    </row>
    <row r="31" spans="1:27" ht="7.5" customHeight="1" thickBot="1">
      <c r="B31" s="1"/>
      <c r="M31" s="165"/>
      <c r="N31" s="165"/>
      <c r="O31" s="165"/>
      <c r="P31" s="165"/>
      <c r="Q31" s="165"/>
      <c r="R31" s="165"/>
      <c r="S31" s="165"/>
      <c r="T31" s="165"/>
      <c r="U31" s="165"/>
      <c r="V31" s="165"/>
      <c r="W31" s="165"/>
      <c r="X31" s="165"/>
      <c r="Y31" s="165"/>
      <c r="Z31" s="165"/>
      <c r="AA31" s="165"/>
    </row>
    <row r="32" spans="1:27" ht="15" thickBot="1">
      <c r="B32" s="1" t="s">
        <v>226</v>
      </c>
      <c r="C32" s="262"/>
      <c r="D32" s="263"/>
      <c r="E32" s="264"/>
      <c r="M32" s="165"/>
      <c r="N32" s="165"/>
      <c r="O32" s="165"/>
      <c r="P32" s="165"/>
      <c r="Q32" s="165"/>
      <c r="R32" s="165"/>
      <c r="S32" s="165"/>
      <c r="T32" s="165"/>
      <c r="U32" s="165"/>
      <c r="V32" s="165"/>
      <c r="W32" s="165"/>
      <c r="X32" s="165"/>
      <c r="Y32" s="165"/>
      <c r="Z32" s="165"/>
      <c r="AA32" s="165"/>
    </row>
    <row r="33" spans="2:27" ht="12" customHeight="1" thickBot="1">
      <c r="B33" s="1"/>
      <c r="M33" s="165"/>
      <c r="N33" s="165"/>
      <c r="O33" s="165"/>
      <c r="P33" s="165"/>
      <c r="Q33" s="165"/>
      <c r="R33" s="165"/>
      <c r="S33" s="165"/>
      <c r="T33" s="165"/>
      <c r="U33" s="165"/>
      <c r="V33" s="165"/>
      <c r="W33" s="165"/>
      <c r="X33" s="165"/>
      <c r="Y33" s="165"/>
      <c r="Z33" s="165"/>
      <c r="AA33" s="165"/>
    </row>
    <row r="34" spans="2:27" ht="15" thickBot="1">
      <c r="B34" s="1" t="s">
        <v>227</v>
      </c>
      <c r="C34" s="269"/>
      <c r="D34" s="270"/>
      <c r="E34" s="271"/>
      <c r="M34" s="165"/>
      <c r="N34" s="165"/>
      <c r="O34" s="165"/>
      <c r="P34" s="165"/>
      <c r="Q34" s="165"/>
      <c r="R34" s="165"/>
      <c r="S34" s="165"/>
      <c r="T34" s="165"/>
      <c r="U34" s="165"/>
      <c r="V34" s="165"/>
      <c r="W34" s="165"/>
      <c r="X34" s="165"/>
      <c r="Y34" s="165"/>
      <c r="Z34" s="165"/>
      <c r="AA34" s="165"/>
    </row>
    <row r="35" spans="2:27" ht="12.75" customHeight="1"/>
    <row r="36" spans="2:27" ht="17.25" customHeight="1" thickBot="1">
      <c r="C36" s="261"/>
      <c r="D36" s="261"/>
      <c r="E36" s="261"/>
      <c r="F36" s="261"/>
      <c r="G36" s="261"/>
      <c r="H36" s="261"/>
      <c r="I36" s="261"/>
    </row>
    <row r="37" spans="2:27" ht="15" thickBot="1">
      <c r="B37" s="138"/>
      <c r="C37" s="139"/>
      <c r="D37" s="140" t="s">
        <v>263</v>
      </c>
      <c r="E37" s="140"/>
      <c r="F37" s="140"/>
      <c r="G37" s="140"/>
    </row>
    <row r="39" spans="2:27">
      <c r="M39" s="143"/>
      <c r="N39" s="143"/>
      <c r="O39" s="143"/>
      <c r="P39" s="143"/>
      <c r="Q39" s="143"/>
      <c r="R39" s="143"/>
      <c r="S39" s="143"/>
      <c r="T39" s="143"/>
      <c r="U39" s="143"/>
      <c r="V39" s="143"/>
      <c r="W39" s="143"/>
      <c r="X39" s="143"/>
      <c r="Y39" s="143"/>
      <c r="Z39" s="143"/>
      <c r="AA39" s="143"/>
    </row>
    <row r="40" spans="2:27">
      <c r="M40" s="143"/>
      <c r="N40" s="143"/>
      <c r="O40" s="143"/>
      <c r="P40" s="143"/>
      <c r="Q40" s="143"/>
      <c r="R40" s="143"/>
      <c r="S40" s="143"/>
      <c r="T40" s="143"/>
      <c r="U40" s="143"/>
      <c r="V40" s="143"/>
      <c r="W40" s="143"/>
      <c r="X40" s="143"/>
      <c r="Y40" s="143"/>
      <c r="Z40" s="143"/>
      <c r="AA40" s="143"/>
    </row>
    <row r="41" spans="2:27">
      <c r="M41" s="143"/>
      <c r="N41" s="143"/>
      <c r="O41" s="143"/>
      <c r="P41" s="143"/>
      <c r="Q41" s="143"/>
      <c r="R41" s="143"/>
      <c r="S41" s="143"/>
      <c r="T41" s="143"/>
      <c r="U41" s="143"/>
      <c r="V41" s="143"/>
      <c r="W41" s="143"/>
      <c r="X41" s="143"/>
      <c r="Y41" s="143"/>
      <c r="Z41" s="143"/>
      <c r="AA41" s="143"/>
    </row>
  </sheetData>
  <mergeCells count="25">
    <mergeCell ref="B3:K3"/>
    <mergeCell ref="C9:H9"/>
    <mergeCell ref="C13:H13"/>
    <mergeCell ref="C11:H11"/>
    <mergeCell ref="C5:H5"/>
    <mergeCell ref="M5:AA5"/>
    <mergeCell ref="C32:E32"/>
    <mergeCell ref="C17:H17"/>
    <mergeCell ref="C28:E28"/>
    <mergeCell ref="C30:E30"/>
    <mergeCell ref="G28:H28"/>
    <mergeCell ref="M26:AA30"/>
    <mergeCell ref="M11:AA13"/>
    <mergeCell ref="M21:AA23"/>
    <mergeCell ref="C19:H19"/>
    <mergeCell ref="M15:AA15"/>
    <mergeCell ref="M7:AA9"/>
    <mergeCell ref="M17:AA19"/>
    <mergeCell ref="M14:AA14"/>
    <mergeCell ref="C36:I36"/>
    <mergeCell ref="C15:H15"/>
    <mergeCell ref="B24:K24"/>
    <mergeCell ref="C34:E34"/>
    <mergeCell ref="C26:E26"/>
    <mergeCell ref="G26:H26"/>
  </mergeCells>
  <phoneticPr fontId="2"/>
  <dataValidations count="1">
    <dataValidation type="list" allowBlank="1" showInputMessage="1" showErrorMessage="1" sqref="C32:E32" xr:uid="{00000000-0002-0000-0100-000000000000}">
      <formula1>"普通預金,当座預金"</formula1>
    </dataValidation>
  </dataValidations>
  <pageMargins left="0.75" right="0.75" top="1" bottom="1" header="0.51200000000000001" footer="0.5120000000000000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1:AJ40"/>
  <sheetViews>
    <sheetView showGridLines="0" tabSelected="1" zoomScale="95" zoomScaleNormal="95" workbookViewId="0">
      <selection activeCell="O7" sqref="O7"/>
    </sheetView>
  </sheetViews>
  <sheetFormatPr defaultRowHeight="14.25"/>
  <cols>
    <col min="1" max="1" width="8" customWidth="1"/>
    <col min="2" max="2" width="11.375" customWidth="1"/>
    <col min="3" max="3" width="14.625" customWidth="1"/>
    <col min="4" max="4" width="2.875" customWidth="1"/>
    <col min="5" max="5" width="6.125" customWidth="1"/>
    <col min="6" max="6" width="3.75" customWidth="1"/>
    <col min="7" max="7" width="5.625" customWidth="1"/>
    <col min="8" max="8" width="2.625" customWidth="1"/>
    <col min="9" max="9" width="7.625" customWidth="1"/>
    <col min="10" max="10" width="7" customWidth="1"/>
    <col min="11" max="11" width="3.75" customWidth="1"/>
    <col min="12" max="12" width="5.875" customWidth="1"/>
    <col min="13" max="13" width="3.125" customWidth="1"/>
    <col min="14" max="14" width="6.125" customWidth="1"/>
    <col min="15" max="15" width="19.375" bestFit="1" customWidth="1"/>
    <col min="16" max="16" width="7" customWidth="1"/>
    <col min="20" max="21" width="17.25" bestFit="1" customWidth="1"/>
    <col min="33" max="36" width="10.25" customWidth="1"/>
  </cols>
  <sheetData>
    <row r="1" spans="2:25" ht="3.75" customHeight="1"/>
    <row r="2" spans="2:25" ht="24">
      <c r="B2" s="391" t="s">
        <v>42</v>
      </c>
      <c r="C2" s="392"/>
      <c r="D2" s="392"/>
      <c r="E2" s="392"/>
      <c r="F2" s="392"/>
      <c r="G2" s="392"/>
      <c r="H2" s="392"/>
      <c r="I2" s="392"/>
      <c r="J2" s="392"/>
      <c r="K2" s="392"/>
      <c r="L2" s="392"/>
      <c r="M2" s="392"/>
      <c r="N2" s="392"/>
      <c r="O2" s="392"/>
      <c r="P2" s="393"/>
      <c r="R2" s="384" t="s">
        <v>365</v>
      </c>
      <c r="S2" s="385"/>
      <c r="T2" s="385"/>
      <c r="U2" s="385"/>
      <c r="V2" s="386"/>
    </row>
    <row r="3" spans="2:25" ht="6.75" customHeight="1" thickBot="1"/>
    <row r="4" spans="2:25" ht="15.75" thickTop="1" thickBot="1">
      <c r="B4" s="1" t="s">
        <v>2</v>
      </c>
      <c r="C4" s="90"/>
      <c r="D4" t="s">
        <v>0</v>
      </c>
      <c r="E4" s="90"/>
      <c r="F4" t="s">
        <v>1</v>
      </c>
      <c r="G4" s="90"/>
      <c r="H4" t="s">
        <v>3</v>
      </c>
      <c r="I4" s="17"/>
      <c r="O4" s="160"/>
      <c r="R4" s="307" t="s">
        <v>282</v>
      </c>
      <c r="S4" s="319"/>
      <c r="T4" s="319"/>
      <c r="U4" s="319"/>
      <c r="V4" s="320"/>
      <c r="W4" s="144"/>
      <c r="X4" s="144"/>
      <c r="Y4" s="144"/>
    </row>
    <row r="5" spans="2:25" ht="4.5" customHeight="1" thickBot="1">
      <c r="B5" s="1"/>
      <c r="T5" s="4"/>
      <c r="U5" s="4"/>
    </row>
    <row r="6" spans="2:25" ht="15.75" customHeight="1" thickTop="1" thickBot="1">
      <c r="B6" s="1" t="s">
        <v>279</v>
      </c>
      <c r="C6" s="262"/>
      <c r="D6" s="263"/>
      <c r="E6" s="263"/>
      <c r="F6" s="263"/>
      <c r="G6" s="263"/>
      <c r="H6" s="264"/>
      <c r="R6" s="307" t="s">
        <v>283</v>
      </c>
      <c r="S6" s="319"/>
      <c r="T6" s="319"/>
      <c r="U6" s="319"/>
      <c r="V6" s="320"/>
      <c r="W6" s="144"/>
      <c r="X6" s="144"/>
      <c r="Y6" s="144"/>
    </row>
    <row r="7" spans="2:25" ht="5.25" customHeight="1" thickBot="1">
      <c r="B7" s="1"/>
      <c r="T7" s="4"/>
      <c r="U7" s="4"/>
    </row>
    <row r="8" spans="2:25" ht="15.75" customHeight="1" thickTop="1" thickBot="1">
      <c r="B8" s="1" t="s">
        <v>275</v>
      </c>
      <c r="C8" s="340"/>
      <c r="D8" s="341"/>
      <c r="E8" s="342"/>
      <c r="G8" s="17"/>
      <c r="R8" s="307" t="s">
        <v>287</v>
      </c>
      <c r="S8" s="319"/>
      <c r="T8" s="319"/>
      <c r="U8" s="319"/>
      <c r="V8" s="320"/>
    </row>
    <row r="9" spans="2:25" ht="6" customHeight="1" thickBot="1">
      <c r="B9" s="1"/>
      <c r="T9" s="4"/>
      <c r="U9" s="4"/>
    </row>
    <row r="10" spans="2:25" ht="15.75" customHeight="1" thickTop="1" thickBot="1">
      <c r="B10" s="1" t="s">
        <v>242</v>
      </c>
      <c r="C10" s="262"/>
      <c r="D10" s="263"/>
      <c r="E10" s="263"/>
      <c r="F10" s="263"/>
      <c r="G10" s="263"/>
      <c r="H10" s="264"/>
      <c r="R10" s="307" t="s">
        <v>274</v>
      </c>
      <c r="S10" s="319"/>
      <c r="T10" s="319"/>
      <c r="U10" s="319"/>
      <c r="V10" s="320"/>
    </row>
    <row r="11" spans="2:25" ht="6" customHeight="1" thickBot="1">
      <c r="B11" s="1"/>
      <c r="T11" s="4"/>
      <c r="U11" s="4"/>
    </row>
    <row r="12" spans="2:25" ht="15.75" thickTop="1" thickBot="1">
      <c r="B12" s="1" t="s">
        <v>276</v>
      </c>
      <c r="C12" s="166"/>
      <c r="N12" s="207"/>
      <c r="R12" s="307" t="s">
        <v>288</v>
      </c>
      <c r="S12" s="319"/>
      <c r="T12" s="319"/>
      <c r="U12" s="319"/>
      <c r="V12" s="320"/>
      <c r="W12" s="144"/>
      <c r="X12" s="144"/>
      <c r="Y12" s="144"/>
    </row>
    <row r="13" spans="2:25" ht="6" customHeight="1" thickBot="1">
      <c r="B13" s="1"/>
      <c r="T13" s="4"/>
      <c r="U13" s="4"/>
    </row>
    <row r="14" spans="2:25" ht="15.75" thickTop="1" thickBot="1">
      <c r="B14" s="1" t="s">
        <v>248</v>
      </c>
      <c r="C14" s="157"/>
      <c r="D14" s="94"/>
      <c r="E14" s="94"/>
      <c r="F14" s="94"/>
      <c r="R14" s="307" t="s">
        <v>277</v>
      </c>
      <c r="S14" s="319"/>
      <c r="T14" s="319"/>
      <c r="U14" s="319"/>
      <c r="V14" s="320"/>
      <c r="W14" s="144"/>
      <c r="X14" s="144"/>
      <c r="Y14" s="144"/>
    </row>
    <row r="15" spans="2:25" ht="6" customHeight="1" thickBot="1">
      <c r="B15" s="1"/>
      <c r="J15" s="147"/>
      <c r="K15" s="147"/>
      <c r="L15" s="147"/>
      <c r="T15" s="4"/>
      <c r="U15" s="4"/>
    </row>
    <row r="16" spans="2:25" ht="15.75" thickTop="1" thickBot="1">
      <c r="B16" s="1" t="s">
        <v>27</v>
      </c>
      <c r="C16" s="142"/>
      <c r="D16" t="s">
        <v>28</v>
      </c>
      <c r="J16" s="147"/>
      <c r="K16" s="147"/>
      <c r="L16" s="147"/>
      <c r="N16" s="94"/>
      <c r="R16" s="307" t="s">
        <v>278</v>
      </c>
      <c r="S16" s="319"/>
      <c r="T16" s="319"/>
      <c r="U16" s="319"/>
      <c r="V16" s="320"/>
      <c r="W16" s="144"/>
      <c r="X16" s="144"/>
      <c r="Y16" s="144"/>
    </row>
    <row r="17" spans="2:34" ht="6" customHeight="1">
      <c r="B17" s="1"/>
      <c r="C17" s="3"/>
    </row>
    <row r="18" spans="2:34" ht="24" customHeight="1">
      <c r="B18" s="359" t="s">
        <v>14</v>
      </c>
      <c r="C18" s="360"/>
      <c r="D18" s="360"/>
      <c r="E18" s="360"/>
      <c r="F18" s="360"/>
      <c r="G18" s="360"/>
      <c r="H18" s="360"/>
      <c r="I18" s="360"/>
      <c r="J18" s="360"/>
      <c r="K18" s="360"/>
      <c r="L18" s="360"/>
      <c r="M18" s="360"/>
      <c r="N18" s="360"/>
      <c r="O18" s="360"/>
      <c r="P18" s="361"/>
    </row>
    <row r="19" spans="2:34" ht="6.75" customHeight="1" thickBot="1"/>
    <row r="20" spans="2:34" ht="42" customHeight="1" thickBot="1">
      <c r="B20" s="123" t="s">
        <v>6</v>
      </c>
      <c r="C20" s="123" t="s">
        <v>7</v>
      </c>
      <c r="D20" s="362" t="s">
        <v>336</v>
      </c>
      <c r="E20" s="363"/>
      <c r="F20" s="363"/>
      <c r="G20" s="363"/>
      <c r="H20" s="364"/>
      <c r="I20" s="362" t="s">
        <v>244</v>
      </c>
      <c r="J20" s="363"/>
      <c r="K20" s="363"/>
      <c r="L20" s="363"/>
      <c r="M20" s="363"/>
      <c r="N20" s="363"/>
      <c r="O20" s="364"/>
      <c r="P20" s="121" t="s">
        <v>280</v>
      </c>
    </row>
    <row r="21" spans="2:34" ht="20.100000000000001" customHeight="1" thickTop="1">
      <c r="B21" s="91"/>
      <c r="C21" s="193"/>
      <c r="D21" s="365" t="str">
        <f t="shared" ref="D21:D26" si="0">IF(B21&lt;&gt;0,B21*C21,"")</f>
        <v/>
      </c>
      <c r="E21" s="366"/>
      <c r="F21" s="366"/>
      <c r="G21" s="366"/>
      <c r="H21" s="367"/>
      <c r="I21" s="349"/>
      <c r="J21" s="350"/>
      <c r="K21" s="350"/>
      <c r="L21" s="350"/>
      <c r="M21" s="350"/>
      <c r="N21" s="350"/>
      <c r="O21" s="351"/>
      <c r="P21" s="197"/>
      <c r="R21" s="154" t="s">
        <v>351</v>
      </c>
      <c r="S21" s="155"/>
      <c r="T21" s="155"/>
      <c r="U21" s="155"/>
      <c r="V21" s="156"/>
      <c r="W21" s="144"/>
      <c r="X21" s="144"/>
      <c r="Y21" s="144"/>
      <c r="Z21" s="144"/>
      <c r="AA21" s="144"/>
      <c r="AB21" s="144"/>
      <c r="AC21" s="144"/>
      <c r="AD21" s="144"/>
      <c r="AE21" s="144"/>
      <c r="AF21" s="144"/>
      <c r="AG21" s="144"/>
      <c r="AH21" s="144"/>
    </row>
    <row r="22" spans="2:34" ht="20.100000000000001" customHeight="1">
      <c r="B22" s="92"/>
      <c r="C22" s="194"/>
      <c r="D22" s="343" t="str">
        <f t="shared" si="0"/>
        <v/>
      </c>
      <c r="E22" s="344"/>
      <c r="F22" s="344"/>
      <c r="G22" s="344"/>
      <c r="H22" s="345"/>
      <c r="I22" s="337"/>
      <c r="J22" s="338"/>
      <c r="K22" s="338"/>
      <c r="L22" s="338"/>
      <c r="M22" s="338"/>
      <c r="N22" s="338"/>
      <c r="O22" s="339"/>
      <c r="P22" s="198"/>
      <c r="R22" s="783" t="s">
        <v>352</v>
      </c>
      <c r="S22" s="163"/>
      <c r="T22" s="163"/>
      <c r="U22" s="163"/>
      <c r="V22" s="164"/>
      <c r="W22" s="144"/>
      <c r="X22" s="144"/>
      <c r="Y22" s="144"/>
      <c r="Z22" s="144"/>
      <c r="AA22" s="144"/>
      <c r="AB22" s="144"/>
      <c r="AC22" s="144"/>
      <c r="AD22" s="144"/>
      <c r="AE22" s="144"/>
      <c r="AF22" s="144"/>
      <c r="AG22" s="144"/>
      <c r="AH22" s="144"/>
    </row>
    <row r="23" spans="2:34" ht="20.100000000000001" customHeight="1">
      <c r="B23" s="92"/>
      <c r="C23" s="194"/>
      <c r="D23" s="343" t="str">
        <f t="shared" si="0"/>
        <v/>
      </c>
      <c r="E23" s="344"/>
      <c r="F23" s="344"/>
      <c r="G23" s="344"/>
      <c r="H23" s="345"/>
      <c r="I23" s="337"/>
      <c r="J23" s="338"/>
      <c r="K23" s="338"/>
      <c r="L23" s="338"/>
      <c r="M23" s="338"/>
      <c r="N23" s="338"/>
      <c r="O23" s="339"/>
      <c r="P23" s="198"/>
      <c r="R23" s="313" t="s">
        <v>281</v>
      </c>
      <c r="S23" s="314"/>
      <c r="T23" s="314"/>
      <c r="U23" s="314"/>
      <c r="V23" s="315"/>
      <c r="W23" s="144"/>
      <c r="X23" s="144"/>
      <c r="Y23" s="144"/>
      <c r="Z23" s="144"/>
      <c r="AA23" s="144"/>
      <c r="AB23" s="144"/>
      <c r="AC23" s="144"/>
      <c r="AD23" s="144"/>
      <c r="AE23" s="144"/>
      <c r="AF23" s="144"/>
      <c r="AG23" s="144"/>
      <c r="AH23" s="144"/>
    </row>
    <row r="24" spans="2:34" ht="20.100000000000001" customHeight="1" thickBot="1">
      <c r="B24" s="92"/>
      <c r="C24" s="194"/>
      <c r="D24" s="343" t="str">
        <f t="shared" si="0"/>
        <v/>
      </c>
      <c r="E24" s="344"/>
      <c r="F24" s="344"/>
      <c r="G24" s="344"/>
      <c r="H24" s="345"/>
      <c r="I24" s="337"/>
      <c r="J24" s="338"/>
      <c r="K24" s="338"/>
      <c r="L24" s="338"/>
      <c r="M24" s="338"/>
      <c r="N24" s="338"/>
      <c r="O24" s="339"/>
      <c r="P24" s="198"/>
      <c r="R24" s="316"/>
      <c r="S24" s="317"/>
      <c r="T24" s="317"/>
      <c r="U24" s="317"/>
      <c r="V24" s="318"/>
      <c r="W24" s="144"/>
      <c r="X24" s="144"/>
      <c r="Y24" s="144"/>
      <c r="Z24" s="144"/>
      <c r="AA24" s="144"/>
      <c r="AB24" s="144"/>
      <c r="AC24" s="144"/>
      <c r="AD24" s="144"/>
      <c r="AE24" s="144"/>
      <c r="AF24" s="144"/>
      <c r="AG24" s="144"/>
      <c r="AH24" s="144"/>
    </row>
    <row r="25" spans="2:34" ht="20.100000000000001" customHeight="1" thickTop="1">
      <c r="B25" s="92"/>
      <c r="C25" s="194"/>
      <c r="D25" s="343" t="str">
        <f t="shared" si="0"/>
        <v/>
      </c>
      <c r="E25" s="344"/>
      <c r="F25" s="344"/>
      <c r="G25" s="344"/>
      <c r="H25" s="345"/>
      <c r="I25" s="337"/>
      <c r="J25" s="338"/>
      <c r="K25" s="338"/>
      <c r="L25" s="338"/>
      <c r="M25" s="338"/>
      <c r="N25" s="338"/>
      <c r="O25" s="339"/>
      <c r="P25" s="199"/>
      <c r="R25" s="161"/>
      <c r="S25" s="161"/>
      <c r="T25" s="161"/>
      <c r="U25" s="161"/>
      <c r="V25" s="161"/>
    </row>
    <row r="26" spans="2:34" ht="20.100000000000001" customHeight="1" thickBot="1">
      <c r="B26" s="93"/>
      <c r="C26" s="227"/>
      <c r="D26" s="397" t="str">
        <f t="shared" si="0"/>
        <v/>
      </c>
      <c r="E26" s="398"/>
      <c r="F26" s="398"/>
      <c r="G26" s="398"/>
      <c r="H26" s="399"/>
      <c r="I26" s="394"/>
      <c r="J26" s="395"/>
      <c r="K26" s="395"/>
      <c r="L26" s="395"/>
      <c r="M26" s="395"/>
      <c r="N26" s="395"/>
      <c r="O26" s="396"/>
      <c r="P26" s="223"/>
    </row>
    <row r="27" spans="2:34" ht="20.100000000000001" customHeight="1" thickBot="1">
      <c r="B27" s="355" t="s">
        <v>10</v>
      </c>
      <c r="C27" s="356"/>
      <c r="D27" s="334">
        <f>SUM(D21:D26)</f>
        <v>0</v>
      </c>
      <c r="E27" s="335"/>
      <c r="F27" s="335"/>
      <c r="G27" s="335"/>
      <c r="H27" s="336"/>
      <c r="I27" s="331"/>
      <c r="J27" s="332"/>
      <c r="K27" s="332"/>
      <c r="L27" s="332"/>
      <c r="M27" s="332"/>
      <c r="N27" s="332"/>
      <c r="O27" s="333"/>
      <c r="P27" s="122"/>
      <c r="R27" s="293"/>
      <c r="S27" s="293"/>
      <c r="T27" s="293"/>
      <c r="U27" s="293"/>
      <c r="V27" s="293"/>
    </row>
    <row r="28" spans="2:34" ht="20.100000000000001" customHeight="1">
      <c r="B28" s="357" t="s">
        <v>11</v>
      </c>
      <c r="C28" s="358"/>
      <c r="D28" s="352">
        <f>D35</f>
        <v>0</v>
      </c>
      <c r="E28" s="353"/>
      <c r="F28" s="353"/>
      <c r="G28" s="353"/>
      <c r="H28" s="354"/>
      <c r="I28" s="346" t="s">
        <v>342</v>
      </c>
      <c r="J28" s="347"/>
      <c r="K28" s="347"/>
      <c r="L28" s="347"/>
      <c r="M28" s="347"/>
      <c r="N28" s="347"/>
      <c r="O28" s="348"/>
      <c r="P28" s="122"/>
      <c r="R28" s="321" t="s">
        <v>358</v>
      </c>
      <c r="S28" s="322"/>
      <c r="T28" s="322"/>
      <c r="U28" s="322"/>
      <c r="V28" s="323"/>
    </row>
    <row r="29" spans="2:34" ht="20.100000000000001" customHeight="1" thickBot="1">
      <c r="B29" s="357" t="s">
        <v>11</v>
      </c>
      <c r="C29" s="358"/>
      <c r="D29" s="352">
        <f>D36</f>
        <v>0</v>
      </c>
      <c r="E29" s="353"/>
      <c r="F29" s="353"/>
      <c r="G29" s="353"/>
      <c r="H29" s="354"/>
      <c r="I29" s="346" t="s">
        <v>343</v>
      </c>
      <c r="J29" s="347"/>
      <c r="K29" s="347"/>
      <c r="L29" s="347"/>
      <c r="M29" s="347"/>
      <c r="N29" s="347"/>
      <c r="O29" s="348"/>
      <c r="P29" s="122"/>
      <c r="R29" s="381"/>
      <c r="S29" s="382"/>
      <c r="T29" s="382"/>
      <c r="U29" s="382"/>
      <c r="V29" s="383"/>
    </row>
    <row r="30" spans="2:34" ht="20.100000000000001" customHeight="1" thickBot="1">
      <c r="B30" s="379" t="s">
        <v>12</v>
      </c>
      <c r="C30" s="380"/>
      <c r="D30" s="376">
        <f>SUM(D27:D29)</f>
        <v>0</v>
      </c>
      <c r="E30" s="377"/>
      <c r="F30" s="377"/>
      <c r="G30" s="377"/>
      <c r="H30" s="378"/>
      <c r="I30" s="328" t="s">
        <v>33</v>
      </c>
      <c r="J30" s="329"/>
      <c r="K30" s="329"/>
      <c r="L30" s="329"/>
      <c r="M30" s="329"/>
      <c r="N30" s="329"/>
      <c r="O30" s="330"/>
      <c r="P30" s="122"/>
    </row>
    <row r="31" spans="2:34" ht="30.75" customHeight="1" thickTop="1" thickBot="1">
      <c r="B31" s="374" t="s">
        <v>13</v>
      </c>
      <c r="C31" s="375"/>
      <c r="D31" s="324"/>
      <c r="E31" s="325"/>
      <c r="F31" s="326"/>
      <c r="G31" s="326"/>
      <c r="H31" s="326"/>
      <c r="I31" s="326"/>
      <c r="J31" s="326"/>
      <c r="K31" s="326"/>
      <c r="L31" s="326"/>
      <c r="M31" s="326"/>
      <c r="N31" s="326"/>
      <c r="O31" s="327"/>
      <c r="R31" s="307" t="s">
        <v>289</v>
      </c>
      <c r="S31" s="319"/>
      <c r="T31" s="319"/>
      <c r="U31" s="319"/>
      <c r="V31" s="320"/>
    </row>
    <row r="33" spans="2:36" ht="15" thickBot="1">
      <c r="B33" s="17" t="s">
        <v>359</v>
      </c>
    </row>
    <row r="34" spans="2:36" ht="19.5" customHeight="1" thickBot="1">
      <c r="B34" s="188" t="s">
        <v>334</v>
      </c>
      <c r="C34" s="189" t="s">
        <v>335</v>
      </c>
      <c r="D34" s="370" t="s">
        <v>337</v>
      </c>
      <c r="E34" s="370"/>
      <c r="F34" s="370"/>
      <c r="G34" s="370" t="s">
        <v>338</v>
      </c>
      <c r="H34" s="370"/>
      <c r="I34" s="371"/>
      <c r="L34" s="222"/>
      <c r="M34" s="140"/>
      <c r="N34" s="140"/>
      <c r="O34" s="140"/>
      <c r="P34" s="140"/>
    </row>
    <row r="35" spans="2:36" ht="19.5" customHeight="1">
      <c r="B35" s="186">
        <v>0.1</v>
      </c>
      <c r="C35" s="187">
        <f>SUMIF($P$21:$P$26,B35,$D$21:$H$26)</f>
        <v>0</v>
      </c>
      <c r="D35" s="372">
        <f>IF(C35&gt;0,ROUNDDOWN(C35*10/100,0),0)</f>
        <v>0</v>
      </c>
      <c r="E35" s="372" t="str">
        <f>IF(D35&lt;&gt;1,"",ROUNDDOWN(#REF!*$N$12/100,0))</f>
        <v/>
      </c>
      <c r="F35" s="372" t="str">
        <f>IF(E35&lt;&gt;1,"",ROUNDDOWN(#REF!*$N$12/100,0))</f>
        <v/>
      </c>
      <c r="G35" s="372">
        <f>SUM(C35+D35)</f>
        <v>0</v>
      </c>
      <c r="H35" s="372"/>
      <c r="I35" s="388"/>
    </row>
    <row r="36" spans="2:36" ht="19.5" customHeight="1">
      <c r="B36" s="185">
        <v>0.08</v>
      </c>
      <c r="C36" s="184">
        <f>SUMIF($P$21:$P$26,B36,$D$21:$H$26)</f>
        <v>0</v>
      </c>
      <c r="D36" s="373">
        <f>IF(C36&gt;0,ROUNDDOWN(C36*8/100,0),0)</f>
        <v>0</v>
      </c>
      <c r="E36" s="373" t="str">
        <f>IF(D36&lt;&gt;1,"",ROUNDDOWN(#REF!*$N$12/100,0))</f>
        <v/>
      </c>
      <c r="F36" s="373" t="str">
        <f>IF(E36&lt;&gt;1,"",ROUNDDOWN(#REF!*$N$12/100,0))</f>
        <v/>
      </c>
      <c r="G36" s="373">
        <f>SUM(C36+D36)</f>
        <v>0</v>
      </c>
      <c r="H36" s="373"/>
      <c r="I36" s="389"/>
    </row>
    <row r="37" spans="2:36" ht="19.5" customHeight="1" thickBot="1">
      <c r="B37" s="191" t="s">
        <v>339</v>
      </c>
      <c r="C37" s="192">
        <f>SUMIF($P$21:$P$26,B37,$D$21:$H$26)</f>
        <v>0</v>
      </c>
      <c r="D37" s="387">
        <v>0</v>
      </c>
      <c r="E37" s="387" t="str">
        <f>IF(D37&lt;&gt;1,"",ROUNDDOWN(#REF!*$N$12/100,0))</f>
        <v/>
      </c>
      <c r="F37" s="387" t="str">
        <f>IF(E37&lt;&gt;1,"",ROUNDDOWN(#REF!*$N$12/100,0))</f>
        <v/>
      </c>
      <c r="G37" s="387">
        <f>SUM(C37+D37)</f>
        <v>0</v>
      </c>
      <c r="H37" s="387"/>
      <c r="I37" s="390"/>
    </row>
    <row r="38" spans="2:36" ht="19.5" customHeight="1" thickTop="1" thickBot="1">
      <c r="B38" s="195" t="s">
        <v>341</v>
      </c>
      <c r="C38" s="190">
        <f>SUM(C35:C37)</f>
        <v>0</v>
      </c>
      <c r="D38" s="368">
        <f>SUM(D35+D36)</f>
        <v>0</v>
      </c>
      <c r="E38" s="368"/>
      <c r="F38" s="368"/>
      <c r="G38" s="368">
        <f>SUM(C38+D38)</f>
        <v>0</v>
      </c>
      <c r="H38" s="368"/>
      <c r="I38" s="369"/>
    </row>
    <row r="39" spans="2:36" ht="15" thickBot="1"/>
    <row r="40" spans="2:36" ht="18.399999999999999" customHeight="1" thickTop="1" thickBot="1">
      <c r="B40" s="139"/>
      <c r="C40" s="140" t="s">
        <v>263</v>
      </c>
      <c r="D40" s="140"/>
      <c r="E40" s="140"/>
      <c r="AG40" s="204"/>
      <c r="AH40" s="205"/>
      <c r="AI40" s="205"/>
      <c r="AJ40" s="206"/>
    </row>
  </sheetData>
  <mergeCells count="56">
    <mergeCell ref="R2:V2"/>
    <mergeCell ref="D37:F37"/>
    <mergeCell ref="G35:I35"/>
    <mergeCell ref="G36:I36"/>
    <mergeCell ref="G37:I37"/>
    <mergeCell ref="B2:P2"/>
    <mergeCell ref="I26:O26"/>
    <mergeCell ref="D26:H26"/>
    <mergeCell ref="D22:H22"/>
    <mergeCell ref="R4:V4"/>
    <mergeCell ref="R6:V6"/>
    <mergeCell ref="R12:V12"/>
    <mergeCell ref="R14:V14"/>
    <mergeCell ref="R16:V16"/>
    <mergeCell ref="R10:V10"/>
    <mergeCell ref="D38:F38"/>
    <mergeCell ref="G38:I38"/>
    <mergeCell ref="C6:H6"/>
    <mergeCell ref="D34:F34"/>
    <mergeCell ref="G34:I34"/>
    <mergeCell ref="D35:F35"/>
    <mergeCell ref="D36:F36"/>
    <mergeCell ref="B29:C29"/>
    <mergeCell ref="D29:H29"/>
    <mergeCell ref="I29:O29"/>
    <mergeCell ref="B31:C31"/>
    <mergeCell ref="C10:H10"/>
    <mergeCell ref="D30:H30"/>
    <mergeCell ref="B30:C30"/>
    <mergeCell ref="R8:V8"/>
    <mergeCell ref="C8:E8"/>
    <mergeCell ref="D24:H24"/>
    <mergeCell ref="I28:O28"/>
    <mergeCell ref="I21:O21"/>
    <mergeCell ref="I24:O24"/>
    <mergeCell ref="I22:O22"/>
    <mergeCell ref="D28:H28"/>
    <mergeCell ref="B27:C27"/>
    <mergeCell ref="B28:C28"/>
    <mergeCell ref="D25:H25"/>
    <mergeCell ref="B18:P18"/>
    <mergeCell ref="D20:H20"/>
    <mergeCell ref="D23:H23"/>
    <mergeCell ref="D21:H21"/>
    <mergeCell ref="I20:O20"/>
    <mergeCell ref="R23:V24"/>
    <mergeCell ref="R31:V31"/>
    <mergeCell ref="R28:V28"/>
    <mergeCell ref="R27:V27"/>
    <mergeCell ref="D31:O31"/>
    <mergeCell ref="I30:O30"/>
    <mergeCell ref="I27:O27"/>
    <mergeCell ref="D27:H27"/>
    <mergeCell ref="I25:O25"/>
    <mergeCell ref="I23:O23"/>
    <mergeCell ref="R29:V29"/>
  </mergeCells>
  <phoneticPr fontId="2"/>
  <dataValidations count="2">
    <dataValidation type="list" allowBlank="1" showInputMessage="1" showErrorMessage="1" sqref="C6:H6" xr:uid="{00000000-0002-0000-0200-000000000000}">
      <formula1>"   ,東北支店,関越支店,東京支店,関西支店,中部事業所,中四国支店,九州支店,北海道事業所,シールド事業部,　　　,基礎事業部,工事本部,開発本部,芝山工場,MI事業部,"</formula1>
    </dataValidation>
    <dataValidation type="list" allowBlank="1" showInputMessage="1" showErrorMessage="1" sqref="P21:P26" xr:uid="{00000000-0002-0000-0200-000001000000}">
      <formula1>"10%,8%,対象外"</formula1>
    </dataValidation>
  </dataValidations>
  <pageMargins left="0.25" right="0.25" top="0.75" bottom="0.75" header="0.3" footer="0.3"/>
  <pageSetup paperSize="9" scale="80" fitToHeight="0"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1:AS101"/>
  <sheetViews>
    <sheetView showGridLines="0" showZeros="0" zoomScale="68" zoomScaleNormal="68" workbookViewId="0">
      <selection activeCell="L62" sqref="L62:M63"/>
    </sheetView>
  </sheetViews>
  <sheetFormatPr defaultRowHeight="14.25"/>
  <cols>
    <col min="1" max="1" width="1.25" customWidth="1"/>
    <col min="2" max="2" width="7.375" customWidth="1"/>
    <col min="3" max="3" width="5.625" customWidth="1"/>
    <col min="4" max="4" width="8.625" customWidth="1"/>
    <col min="5" max="5" width="5.625" customWidth="1"/>
    <col min="6" max="6" width="9.75" customWidth="1"/>
    <col min="7" max="7" width="7.375" customWidth="1"/>
    <col min="8" max="8" width="14.625" customWidth="1"/>
    <col min="9" max="9" width="7.75" customWidth="1"/>
    <col min="10" max="10" width="13.125" customWidth="1"/>
    <col min="11" max="11" width="11.5" customWidth="1"/>
    <col min="12" max="12" width="2.875" customWidth="1"/>
    <col min="13" max="13" width="7.375" customWidth="1"/>
    <col min="14" max="14" width="2.25" customWidth="1"/>
    <col min="15" max="15" width="11.125" customWidth="1"/>
    <col min="16" max="16" width="2.625" customWidth="1"/>
    <col min="17" max="17" width="16.625" customWidth="1"/>
    <col min="18" max="18" width="18.5" customWidth="1"/>
    <col min="19" max="19" width="4.625" customWidth="1"/>
    <col min="20" max="20" width="0.75" customWidth="1"/>
  </cols>
  <sheetData>
    <row r="1" spans="2:45" ht="16.5" customHeight="1"/>
    <row r="2" spans="2:45" ht="17.25" customHeight="1">
      <c r="B2" s="24" t="s">
        <v>15</v>
      </c>
      <c r="H2" s="413" t="s">
        <v>39</v>
      </c>
      <c r="I2" s="414"/>
      <c r="J2" s="441" t="str">
        <f>請求データ入力!$C$4&amp;"年"</f>
        <v>年</v>
      </c>
      <c r="K2" s="441">
        <f>請求データ入力!$E$4</f>
        <v>0</v>
      </c>
      <c r="L2" s="446" t="s">
        <v>41</v>
      </c>
      <c r="M2" s="414"/>
      <c r="Q2" s="152" t="s">
        <v>270</v>
      </c>
      <c r="R2" s="152">
        <f>初期入力!C5</f>
        <v>0</v>
      </c>
      <c r="S2" s="151"/>
    </row>
    <row r="3" spans="2:45" ht="19.5" customHeight="1">
      <c r="B3" s="7"/>
      <c r="H3" s="414"/>
      <c r="I3" s="414"/>
      <c r="J3" s="441"/>
      <c r="K3" s="441"/>
      <c r="L3" s="414"/>
      <c r="M3" s="414"/>
      <c r="Q3" s="424" t="str">
        <f>請求データ入力!C4&amp;"年"&amp;請求データ入力!E4&amp;"月"&amp;請求データ入力!G4&amp;"日"</f>
        <v>年月日</v>
      </c>
      <c r="R3" s="424"/>
      <c r="S3" s="153"/>
    </row>
    <row r="4" spans="2:45" ht="14.25" customHeight="1">
      <c r="B4" s="7"/>
      <c r="J4" s="8"/>
      <c r="K4" s="9"/>
      <c r="L4" s="9"/>
      <c r="M4" s="10"/>
      <c r="N4" s="8"/>
    </row>
    <row r="5" spans="2:45" ht="19.149999999999999" customHeight="1">
      <c r="B5" s="517" t="s">
        <v>16</v>
      </c>
      <c r="C5" s="517"/>
      <c r="D5" s="517"/>
      <c r="E5" s="564"/>
      <c r="F5" s="564"/>
      <c r="L5" s="444" t="s">
        <v>18</v>
      </c>
      <c r="M5" s="274"/>
      <c r="O5" s="13">
        <f>初期入力!$C$7</f>
        <v>0</v>
      </c>
      <c r="P5" s="13" t="s">
        <v>19</v>
      </c>
      <c r="Q5" s="13">
        <f>初期入力!$E$7</f>
        <v>0</v>
      </c>
      <c r="R5" s="13"/>
      <c r="S5" s="13"/>
    </row>
    <row r="6" spans="2:45" ht="21">
      <c r="B6" s="158"/>
      <c r="C6" s="672">
        <f>請求データ入力!C6</f>
        <v>0</v>
      </c>
      <c r="D6" s="414"/>
      <c r="E6" s="414"/>
      <c r="F6" s="159"/>
      <c r="G6" s="673" t="s">
        <v>229</v>
      </c>
      <c r="J6" s="11"/>
      <c r="K6" s="12"/>
      <c r="L6" s="445" t="s">
        <v>4</v>
      </c>
      <c r="M6" s="356"/>
      <c r="O6" s="442">
        <f>初期入力!$C$9</f>
        <v>0</v>
      </c>
      <c r="P6" s="443"/>
      <c r="Q6" s="443"/>
      <c r="R6" s="443"/>
      <c r="S6" s="443"/>
    </row>
    <row r="7" spans="2:45" ht="20.25" customHeight="1">
      <c r="B7" s="524">
        <f>請求データ入力!$C$10</f>
        <v>0</v>
      </c>
      <c r="C7" s="524"/>
      <c r="D7" s="524"/>
      <c r="E7" s="524"/>
      <c r="F7" s="525"/>
      <c r="G7" s="673"/>
      <c r="L7" s="519" t="s">
        <v>20</v>
      </c>
      <c r="M7" s="421"/>
      <c r="O7" s="511">
        <f>初期入力!$C$11</f>
        <v>0</v>
      </c>
      <c r="P7" s="511" ph="1"/>
      <c r="Q7" s="511" ph="1"/>
      <c r="R7" s="511" ph="1"/>
      <c r="S7" s="100"/>
      <c r="AP7" ph="1"/>
      <c r="AQ7" ph="1"/>
      <c r="AR7" ph="1"/>
      <c r="AS7" ph="1"/>
    </row>
    <row r="8" spans="2:45" ht="21.95" customHeight="1">
      <c r="B8" s="356" t="str">
        <f>"（担当者　"&amp;請求データ入力!$C$12&amp;"　様）"</f>
        <v>（担当者　　様）</v>
      </c>
      <c r="C8" s="356"/>
      <c r="D8" s="356"/>
      <c r="E8" s="421"/>
      <c r="F8" s="421"/>
      <c r="L8" s="506" t="s">
        <v>5</v>
      </c>
      <c r="M8" s="421"/>
      <c r="O8" s="517">
        <f>初期入力!$C$13</f>
        <v>0</v>
      </c>
      <c r="P8" s="517" ph="1"/>
      <c r="Q8" s="517" ph="1"/>
      <c r="R8" s="517" ph="1"/>
      <c r="S8" s="101" t="s">
        <v>230</v>
      </c>
      <c r="AP8" ph="1"/>
      <c r="AQ8" ph="1"/>
      <c r="AR8" ph="1"/>
      <c r="AS8" ph="1"/>
    </row>
    <row r="9" spans="2:45" ht="21.95" customHeight="1">
      <c r="B9" s="5"/>
      <c r="C9" s="520"/>
      <c r="D9" s="274"/>
      <c r="E9" s="6"/>
      <c r="F9" s="520"/>
      <c r="G9" s="274"/>
      <c r="H9" s="16"/>
      <c r="I9" s="16"/>
      <c r="L9" s="421"/>
      <c r="M9" s="421"/>
      <c r="O9" s="518">
        <f>初期入力!$C$15</f>
        <v>0</v>
      </c>
      <c r="P9" s="518" ph="1"/>
      <c r="Q9" s="518" ph="1"/>
      <c r="R9" s="518" ph="1"/>
      <c r="S9" s="100"/>
      <c r="AP9" ph="1"/>
      <c r="AQ9" ph="1"/>
      <c r="AR9" ph="1"/>
      <c r="AS9" ph="1"/>
    </row>
    <row r="10" spans="2:45" ht="17.100000000000001" customHeight="1">
      <c r="B10" t="s">
        <v>29</v>
      </c>
      <c r="L10" s="445" t="s">
        <v>21</v>
      </c>
      <c r="M10" s="421"/>
      <c r="O10" s="100">
        <f>初期入力!$C$17</f>
        <v>0</v>
      </c>
      <c r="P10" s="100"/>
      <c r="Q10" s="100"/>
      <c r="R10" s="100"/>
      <c r="S10" s="100"/>
    </row>
    <row r="11" spans="2:45" ht="15.75" customHeight="1">
      <c r="M11" s="15"/>
      <c r="O11" s="512">
        <f>初期入力!$I$26</f>
        <v>0</v>
      </c>
      <c r="P11" s="513"/>
      <c r="Q11" s="13"/>
      <c r="R11" s="120">
        <f>初期入力!$I$28</f>
        <v>0</v>
      </c>
      <c r="S11" s="13"/>
    </row>
    <row r="12" spans="2:45" ht="17.100000000000001" customHeight="1">
      <c r="B12" s="603" t="s">
        <v>269</v>
      </c>
      <c r="C12" s="603"/>
      <c r="D12" s="2">
        <f>請求データ入力!C14</f>
        <v>0</v>
      </c>
      <c r="L12" s="445" t="s">
        <v>22</v>
      </c>
      <c r="M12" s="421"/>
      <c r="O12" s="513">
        <f>初期入力!$C$26</f>
        <v>0</v>
      </c>
      <c r="P12" s="513"/>
      <c r="Q12" s="22" t="s">
        <v>23</v>
      </c>
      <c r="R12" s="119">
        <f>初期入力!$C$28</f>
        <v>0</v>
      </c>
      <c r="S12" s="22" t="s">
        <v>24</v>
      </c>
    </row>
    <row r="13" spans="2:45" ht="18.95" customHeight="1">
      <c r="B13" s="356" t="s">
        <v>30</v>
      </c>
      <c r="C13" s="356"/>
      <c r="D13" s="2">
        <f>請求データ入力!$C$16</f>
        <v>0</v>
      </c>
      <c r="E13" s="2" t="s">
        <v>31</v>
      </c>
      <c r="F13" s="2"/>
      <c r="G13" s="2"/>
      <c r="L13" s="445" t="s">
        <v>25</v>
      </c>
      <c r="M13" s="421"/>
      <c r="O13" s="477">
        <f>初期入力!$C$30</f>
        <v>0</v>
      </c>
      <c r="P13" s="477" ph="1"/>
      <c r="Q13" s="477" ph="1"/>
      <c r="R13" s="477" ph="1"/>
      <c r="S13" s="421"/>
      <c r="AP13" ph="1"/>
      <c r="AQ13" ph="1"/>
      <c r="AR13" ph="1"/>
      <c r="AS13" ph="1"/>
    </row>
    <row r="14" spans="2:45" ht="15.95" customHeight="1">
      <c r="M14" s="13"/>
      <c r="O14" s="484">
        <f>初期入力!$C$32</f>
        <v>0</v>
      </c>
      <c r="P14" s="484"/>
      <c r="Q14" s="13" t="s">
        <v>26</v>
      </c>
      <c r="R14" s="477" t="str">
        <f>初期入力!$C$34&amp;" ）"</f>
        <v xml:space="preserve"> ）</v>
      </c>
      <c r="S14" s="477"/>
    </row>
    <row r="15" spans="2:45" ht="9.9499999999999993" customHeight="1" thickBot="1">
      <c r="N15" s="13"/>
      <c r="O15" s="13"/>
      <c r="P15" s="13"/>
      <c r="Q15" s="13"/>
      <c r="R15" s="13"/>
      <c r="S15" s="13"/>
    </row>
    <row r="16" spans="2:45" ht="21" customHeight="1">
      <c r="B16" s="1"/>
      <c r="C16" s="1"/>
      <c r="D16" s="1"/>
      <c r="E16" s="1"/>
      <c r="F16" s="1"/>
      <c r="G16" s="1"/>
      <c r="J16" s="435" t="s">
        <v>32</v>
      </c>
      <c r="K16" s="436"/>
      <c r="L16" s="437"/>
      <c r="M16" s="471" t="s">
        <v>347</v>
      </c>
      <c r="N16" s="516"/>
      <c r="O16" s="472"/>
      <c r="P16" s="471" t="s">
        <v>208</v>
      </c>
      <c r="Q16" s="472"/>
      <c r="R16" s="471" t="s">
        <v>346</v>
      </c>
      <c r="S16" s="472"/>
    </row>
    <row r="17" spans="2:19" ht="50.25" customHeight="1" thickBot="1">
      <c r="B17" s="25" t="s">
        <v>45</v>
      </c>
      <c r="C17" s="144" t="s">
        <v>46</v>
      </c>
      <c r="D17" s="16"/>
      <c r="E17" s="16"/>
      <c r="F17" s="16"/>
      <c r="G17" s="16"/>
      <c r="H17" s="16"/>
      <c r="J17" s="438" t="str">
        <f>初期入力!C21&amp;初期入力!E21</f>
        <v/>
      </c>
      <c r="K17" s="502"/>
      <c r="L17" s="503"/>
      <c r="M17" s="478">
        <f>請求データ入力!D27</f>
        <v>0</v>
      </c>
      <c r="N17" s="479"/>
      <c r="O17" s="480"/>
      <c r="P17" s="478">
        <f>請求データ入力!D38</f>
        <v>0</v>
      </c>
      <c r="Q17" s="480"/>
      <c r="R17" s="469">
        <f>請求データ入力!D30</f>
        <v>0</v>
      </c>
      <c r="S17" s="470"/>
    </row>
    <row r="18" spans="2:19" ht="18.75" customHeight="1">
      <c r="B18" s="141">
        <v>1</v>
      </c>
      <c r="C18" s="127" t="s">
        <v>251</v>
      </c>
      <c r="D18" s="183"/>
      <c r="E18" s="183"/>
      <c r="F18" s="183"/>
      <c r="G18" s="183"/>
      <c r="H18" s="183"/>
      <c r="I18" s="23"/>
      <c r="J18" s="507" t="s">
        <v>6</v>
      </c>
      <c r="K18" s="509" t="s">
        <v>7</v>
      </c>
      <c r="L18" s="418"/>
      <c r="M18" s="509" t="s">
        <v>348</v>
      </c>
      <c r="N18" s="509"/>
      <c r="O18" s="418"/>
      <c r="P18" s="509" t="s">
        <v>9</v>
      </c>
      <c r="Q18" s="509"/>
      <c r="R18" s="514"/>
      <c r="S18" s="473" t="s">
        <v>280</v>
      </c>
    </row>
    <row r="19" spans="2:19" ht="18.75" customHeight="1" thickBot="1">
      <c r="B19" s="129"/>
      <c r="C19" s="127" t="s">
        <v>47</v>
      </c>
      <c r="D19" s="183"/>
      <c r="E19" s="183"/>
      <c r="F19" s="183"/>
      <c r="G19" s="183"/>
      <c r="H19" s="183"/>
      <c r="I19" s="23"/>
      <c r="J19" s="508"/>
      <c r="K19" s="510"/>
      <c r="L19" s="420"/>
      <c r="M19" s="510"/>
      <c r="N19" s="510"/>
      <c r="O19" s="420"/>
      <c r="P19" s="510"/>
      <c r="Q19" s="510"/>
      <c r="R19" s="515"/>
      <c r="S19" s="474"/>
    </row>
    <row r="20" spans="2:19" ht="28.5" customHeight="1">
      <c r="B20" s="141">
        <v>2</v>
      </c>
      <c r="C20" s="127" t="s">
        <v>48</v>
      </c>
      <c r="D20" s="183"/>
      <c r="E20" s="183"/>
      <c r="F20" s="183"/>
      <c r="G20" s="183"/>
      <c r="H20" s="183"/>
      <c r="J20" s="201" t="str">
        <f>IF(請求データ入力!$B$21&lt;&gt;0,請求データ入力!$B$21," ")</f>
        <v xml:space="preserve"> </v>
      </c>
      <c r="K20" s="504" t="str">
        <f>IF(請求データ入力!$C$21&lt;&gt;0,請求データ入力!$C$21," ")</f>
        <v xml:space="preserve"> </v>
      </c>
      <c r="L20" s="505"/>
      <c r="M20" s="455" t="str">
        <f>請求データ入力!$D$21</f>
        <v/>
      </c>
      <c r="N20" s="456"/>
      <c r="O20" s="457"/>
      <c r="P20" s="475" t="str">
        <f>IF(請求データ入力!D21="","",請求データ入力!$E$4&amp;"月 "&amp;請求データ入力!$C$10&amp;" "&amp;請求データ入力!I21)</f>
        <v/>
      </c>
      <c r="Q20" s="476"/>
      <c r="R20" s="476"/>
      <c r="S20" s="250">
        <f>請求データ入力!P21</f>
        <v>0</v>
      </c>
    </row>
    <row r="21" spans="2:19" ht="28.5" customHeight="1">
      <c r="B21" s="141">
        <v>3</v>
      </c>
      <c r="C21" s="127" t="s">
        <v>264</v>
      </c>
      <c r="D21" s="183"/>
      <c r="E21" s="183"/>
      <c r="F21" s="183"/>
      <c r="G21" s="183"/>
      <c r="H21" s="183"/>
      <c r="J21" s="202" t="str">
        <f>IF(請求データ入力!$B$22&lt;&gt;0,請求データ入力!$B$22," ")</f>
        <v xml:space="preserve"> </v>
      </c>
      <c r="K21" s="400" t="str">
        <f>IF(請求データ入力!$C$22&lt;&gt;0,請求データ入力!$C$22," ")</f>
        <v xml:space="preserve"> </v>
      </c>
      <c r="L21" s="401"/>
      <c r="M21" s="450" t="str">
        <f>請求データ入力!$D$22</f>
        <v/>
      </c>
      <c r="N21" s="451"/>
      <c r="O21" s="452"/>
      <c r="P21" s="453" t="str">
        <f>IF(請求データ入力!D22="","",請求データ入力!$E$4&amp;"月 "&amp;請求データ入力!$C$10&amp;" "&amp;請求データ入力!I22)</f>
        <v/>
      </c>
      <c r="Q21" s="453"/>
      <c r="R21" s="454"/>
      <c r="S21" s="251">
        <f>請求データ入力!P22</f>
        <v>0</v>
      </c>
    </row>
    <row r="22" spans="2:19" ht="28.5" customHeight="1">
      <c r="B22" s="129"/>
      <c r="C22" s="226" t="s">
        <v>265</v>
      </c>
      <c r="D22" s="183"/>
      <c r="E22" s="183"/>
      <c r="F22" s="183"/>
      <c r="G22" s="183"/>
      <c r="H22" s="183"/>
      <c r="J22" s="202" t="str">
        <f>IF(請求データ入力!$B$23&lt;&gt;0,請求データ入力!$B$23," ")</f>
        <v xml:space="preserve"> </v>
      </c>
      <c r="K22" s="400" t="str">
        <f>IF(請求データ入力!$C$23&lt;&gt;0,請求データ入力!$C$23," ")</f>
        <v xml:space="preserve"> </v>
      </c>
      <c r="L22" s="401"/>
      <c r="M22" s="450" t="str">
        <f>請求データ入力!$D$23</f>
        <v/>
      </c>
      <c r="N22" s="451"/>
      <c r="O22" s="452"/>
      <c r="P22" s="453" t="str">
        <f>IF(請求データ入力!D23="","",請求データ入力!$E$4&amp;"月 "&amp;請求データ入力!$C$10&amp;" "&amp;請求データ入力!I23)</f>
        <v/>
      </c>
      <c r="Q22" s="453"/>
      <c r="R22" s="454"/>
      <c r="S22" s="251">
        <f>請求データ入力!P23</f>
        <v>0</v>
      </c>
    </row>
    <row r="23" spans="2:19" ht="28.5" customHeight="1">
      <c r="B23" s="141">
        <v>4</v>
      </c>
      <c r="C23" s="127" t="s">
        <v>49</v>
      </c>
      <c r="D23" s="183"/>
      <c r="E23" s="183"/>
      <c r="F23" s="183"/>
      <c r="G23" s="183"/>
      <c r="H23" s="183"/>
      <c r="J23" s="202" t="str">
        <f>IF(請求データ入力!$B$24&lt;&gt;0,請求データ入力!$B$24," ")</f>
        <v xml:space="preserve"> </v>
      </c>
      <c r="K23" s="400" t="str">
        <f>IF(請求データ入力!$C$24&lt;&gt;0,請求データ入力!$C$24," ")</f>
        <v xml:space="preserve"> </v>
      </c>
      <c r="L23" s="401"/>
      <c r="M23" s="450" t="str">
        <f>請求データ入力!$D$24</f>
        <v/>
      </c>
      <c r="N23" s="451"/>
      <c r="O23" s="452"/>
      <c r="P23" s="453" t="str">
        <f>IF(請求データ入力!D24="","",請求データ入力!$E$4&amp;"月 "&amp;請求データ入力!$C$10&amp;" "&amp;請求データ入力!I24)</f>
        <v/>
      </c>
      <c r="Q23" s="453"/>
      <c r="R23" s="454"/>
      <c r="S23" s="251">
        <f>請求データ入力!P24</f>
        <v>0</v>
      </c>
    </row>
    <row r="24" spans="2:19" ht="28.5" customHeight="1">
      <c r="B24" s="129"/>
      <c r="C24" s="226" t="s">
        <v>50</v>
      </c>
      <c r="D24" s="183"/>
      <c r="E24" s="183"/>
      <c r="F24" s="183"/>
      <c r="G24" s="183"/>
      <c r="H24" s="183"/>
      <c r="J24" s="202" t="str">
        <f>IF(請求データ入力!$B$25&lt;&gt;0,請求データ入力!$B$25," ")</f>
        <v xml:space="preserve"> </v>
      </c>
      <c r="K24" s="400" t="str">
        <f>IF(請求データ入力!$C$25&lt;&gt;0,請求データ入力!$C$25," ")</f>
        <v xml:space="preserve"> </v>
      </c>
      <c r="L24" s="401"/>
      <c r="M24" s="450" t="str">
        <f>請求データ入力!$D$25</f>
        <v/>
      </c>
      <c r="N24" s="451"/>
      <c r="O24" s="452"/>
      <c r="P24" s="454" t="str">
        <f>IF(請求データ入力!D25="","",請求データ入力!$E$4&amp;"月 "&amp;請求データ入力!$C$10&amp;" "&amp;請求データ入力!I25)</f>
        <v/>
      </c>
      <c r="Q24" s="488"/>
      <c r="R24" s="488"/>
      <c r="S24" s="252">
        <f>請求データ入力!P25</f>
        <v>0</v>
      </c>
    </row>
    <row r="25" spans="2:19" ht="28.5" customHeight="1" thickBot="1">
      <c r="B25" s="129"/>
      <c r="C25" s="226" t="s">
        <v>254</v>
      </c>
      <c r="D25" s="183"/>
      <c r="E25" s="183"/>
      <c r="F25" s="183"/>
      <c r="G25" s="183"/>
      <c r="H25" s="183"/>
      <c r="J25" s="203" t="str">
        <f>IF(請求データ入力!$B$26&lt;&gt;0,請求データ入力!$B$26," ")</f>
        <v xml:space="preserve"> </v>
      </c>
      <c r="K25" s="458" t="str">
        <f>IF(請求データ入力!$C$26&lt;&gt;0,請求データ入力!$C$26," ")</f>
        <v xml:space="preserve"> </v>
      </c>
      <c r="L25" s="459"/>
      <c r="M25" s="460" t="str">
        <f>請求データ入力!$D$26</f>
        <v/>
      </c>
      <c r="N25" s="461"/>
      <c r="O25" s="462"/>
      <c r="P25" s="491" t="str">
        <f>IF(請求データ入力!D26="","",請求データ入力!$E$4&amp;"月 "&amp;請求データ入力!$C$10&amp;" "&amp;請求データ入力!I26)</f>
        <v/>
      </c>
      <c r="Q25" s="492"/>
      <c r="R25" s="492"/>
      <c r="S25" s="253">
        <f>請求データ入力!P26</f>
        <v>0</v>
      </c>
    </row>
    <row r="26" spans="2:19" ht="28.5" customHeight="1">
      <c r="B26" s="141">
        <v>5</v>
      </c>
      <c r="C26" s="127" t="s">
        <v>252</v>
      </c>
      <c r="D26" s="128"/>
      <c r="E26" s="128"/>
      <c r="F26" s="128"/>
      <c r="G26" s="128"/>
      <c r="H26" s="128"/>
      <c r="J26" s="463" t="s">
        <v>10</v>
      </c>
      <c r="K26" s="464"/>
      <c r="L26" s="465"/>
      <c r="M26" s="493">
        <f>請求データ入力!$D$27</f>
        <v>0</v>
      </c>
      <c r="N26" s="494"/>
      <c r="O26" s="495"/>
      <c r="P26" s="496">
        <f>請求データ入力!$I$27</f>
        <v>0</v>
      </c>
      <c r="Q26" s="497"/>
      <c r="R26" s="498"/>
      <c r="S26" s="216"/>
    </row>
    <row r="27" spans="2:19" ht="28.5" customHeight="1">
      <c r="C27" s="225" t="s">
        <v>253</v>
      </c>
      <c r="D27" s="7"/>
      <c r="E27" s="7"/>
      <c r="F27" s="7"/>
      <c r="G27" s="7"/>
      <c r="H27" s="7"/>
      <c r="J27" s="466" t="str">
        <f>請求データ入力!B28</f>
        <v>消費税</v>
      </c>
      <c r="K27" s="467"/>
      <c r="L27" s="468"/>
      <c r="M27" s="481">
        <f>請求データ入力!$D$28</f>
        <v>0</v>
      </c>
      <c r="N27" s="482"/>
      <c r="O27" s="483"/>
      <c r="P27" s="219"/>
      <c r="Q27" s="149" t="str">
        <f>請求データ入力!I28</f>
        <v>(税率10.0％)</v>
      </c>
      <c r="R27" s="149"/>
      <c r="S27" s="217"/>
    </row>
    <row r="28" spans="2:19" ht="28.5" customHeight="1">
      <c r="B28" s="141">
        <v>6</v>
      </c>
      <c r="C28" s="224" t="s">
        <v>363</v>
      </c>
      <c r="D28" s="7"/>
      <c r="E28" s="7"/>
      <c r="F28" s="7"/>
      <c r="G28" s="7"/>
      <c r="H28" s="7"/>
      <c r="J28" s="466" t="str">
        <f>請求データ入力!B29</f>
        <v>消費税</v>
      </c>
      <c r="K28" s="467"/>
      <c r="L28" s="468"/>
      <c r="M28" s="481">
        <f>請求データ入力!$D$29</f>
        <v>0</v>
      </c>
      <c r="N28" s="482"/>
      <c r="O28" s="483"/>
      <c r="P28" s="219"/>
      <c r="Q28" s="149" t="str">
        <f>請求データ入力!I29</f>
        <v>(税率 8.0％)</v>
      </c>
      <c r="R28" s="149"/>
      <c r="S28" s="217"/>
    </row>
    <row r="29" spans="2:19" ht="28.5" customHeight="1">
      <c r="B29" s="141"/>
      <c r="C29" s="225" t="s">
        <v>364</v>
      </c>
      <c r="D29" s="7"/>
      <c r="E29" s="7"/>
      <c r="F29" s="7"/>
      <c r="G29" s="7"/>
      <c r="H29" s="7"/>
      <c r="J29" s="447" t="s">
        <v>12</v>
      </c>
      <c r="K29" s="448"/>
      <c r="L29" s="449"/>
      <c r="M29" s="489">
        <f>請求データ入力!$D$30</f>
        <v>0</v>
      </c>
      <c r="N29" s="335"/>
      <c r="O29" s="490"/>
      <c r="P29" s="485" t="str">
        <f>請求データ入力!$I$30</f>
        <v>　</v>
      </c>
      <c r="Q29" s="486"/>
      <c r="R29" s="487"/>
      <c r="S29" s="218"/>
    </row>
    <row r="30" spans="2:19" ht="28.5" customHeight="1" thickBot="1">
      <c r="B30" s="141"/>
      <c r="C30" s="225" t="s">
        <v>407</v>
      </c>
      <c r="D30" s="7"/>
      <c r="E30" s="7"/>
      <c r="F30" s="7"/>
      <c r="G30" s="7"/>
      <c r="H30" s="7"/>
      <c r="J30" s="402" t="s">
        <v>13</v>
      </c>
      <c r="K30" s="403"/>
      <c r="L30" s="404"/>
      <c r="M30" s="499">
        <f>請求データ入力!$D$31</f>
        <v>0</v>
      </c>
      <c r="N30" s="500"/>
      <c r="O30" s="500"/>
      <c r="P30" s="500"/>
      <c r="Q30" s="500"/>
      <c r="R30" s="500"/>
      <c r="S30" s="501"/>
    </row>
    <row r="31" spans="2:19" ht="16.5" customHeight="1"/>
    <row r="32" spans="2:19" ht="17.25" customHeight="1">
      <c r="B32" s="24" t="s">
        <v>43</v>
      </c>
      <c r="H32" s="413" t="s">
        <v>39</v>
      </c>
      <c r="I32" s="414"/>
      <c r="J32" s="441" t="str">
        <f>請求データ入力!$C$4&amp;"年"</f>
        <v>年</v>
      </c>
      <c r="K32" s="441">
        <f>請求データ入力!$E$4</f>
        <v>0</v>
      </c>
      <c r="L32" s="446" t="s">
        <v>41</v>
      </c>
      <c r="M32" s="414"/>
      <c r="Q32" s="152" t="s">
        <v>270</v>
      </c>
      <c r="R32" s="152">
        <f>初期入力!C5</f>
        <v>0</v>
      </c>
      <c r="S32" s="145"/>
    </row>
    <row r="33" spans="2:19" ht="19.5" customHeight="1">
      <c r="B33" s="7"/>
      <c r="H33" s="414"/>
      <c r="I33" s="414"/>
      <c r="J33" s="441"/>
      <c r="K33" s="441"/>
      <c r="L33" s="414"/>
      <c r="M33" s="414"/>
      <c r="Q33" s="424" t="str">
        <f>Q3</f>
        <v>年月日</v>
      </c>
      <c r="R33" s="424"/>
      <c r="S33" s="153"/>
    </row>
    <row r="34" spans="2:19" ht="14.25" customHeight="1">
      <c r="B34" s="7"/>
      <c r="J34" s="8"/>
      <c r="K34" s="9"/>
      <c r="L34" s="9"/>
      <c r="M34" s="10"/>
      <c r="N34" s="8"/>
    </row>
    <row r="35" spans="2:19" ht="18.75" customHeight="1">
      <c r="B35" s="517" t="s">
        <v>16</v>
      </c>
      <c r="C35" s="517"/>
      <c r="D35" s="517"/>
      <c r="E35" s="517"/>
      <c r="F35" s="517"/>
      <c r="L35" s="444" t="s">
        <v>18</v>
      </c>
      <c r="M35" s="274"/>
      <c r="O35" s="13">
        <f>初期入力!$C$7</f>
        <v>0</v>
      </c>
      <c r="P35" s="13" t="s">
        <v>19</v>
      </c>
      <c r="Q35" s="13">
        <f>初期入力!$E$7</f>
        <v>0</v>
      </c>
      <c r="R35" s="13"/>
      <c r="S35" s="13"/>
    </row>
    <row r="36" spans="2:19" ht="21" customHeight="1">
      <c r="B36" s="181"/>
      <c r="C36" s="517">
        <f>C6</f>
        <v>0</v>
      </c>
      <c r="D36" s="356"/>
      <c r="E36" s="356"/>
      <c r="F36" s="182"/>
      <c r="G36" s="521" t="s">
        <v>17</v>
      </c>
      <c r="J36" s="11"/>
      <c r="K36" s="12"/>
      <c r="L36" s="445" t="s">
        <v>4</v>
      </c>
      <c r="M36" s="356"/>
      <c r="O36" s="522">
        <f>初期入力!$C$9</f>
        <v>0</v>
      </c>
      <c r="P36" s="523"/>
      <c r="Q36" s="523"/>
      <c r="R36" s="523"/>
      <c r="S36" s="523"/>
    </row>
    <row r="37" spans="2:19" ht="20.25" customHeight="1">
      <c r="B37" s="524">
        <f>請求データ入力!$C$10</f>
        <v>0</v>
      </c>
      <c r="C37" s="524"/>
      <c r="D37" s="524"/>
      <c r="E37" s="524"/>
      <c r="F37" s="525"/>
      <c r="G37" s="521"/>
      <c r="L37" s="519" t="s">
        <v>20</v>
      </c>
      <c r="M37" s="421"/>
      <c r="O37" s="511">
        <f>初期入力!$C$11</f>
        <v>0</v>
      </c>
      <c r="P37" s="511" ph="1"/>
      <c r="Q37" s="511" ph="1"/>
      <c r="R37" s="511" ph="1"/>
      <c r="S37" s="100"/>
    </row>
    <row r="38" spans="2:19" ht="21.95" customHeight="1">
      <c r="B38" s="356" t="str">
        <f>"（工事担当者名　"&amp;請求データ入力!$C$12&amp;"　様）"</f>
        <v>（工事担当者名　　様）</v>
      </c>
      <c r="C38" s="356"/>
      <c r="D38" s="356"/>
      <c r="E38" s="421"/>
      <c r="F38" s="421"/>
      <c r="L38" s="506" t="s">
        <v>5</v>
      </c>
      <c r="M38" s="421"/>
      <c r="O38" s="517">
        <f>初期入力!$C$13</f>
        <v>0</v>
      </c>
      <c r="P38" s="517" ph="1"/>
      <c r="Q38" s="517" ph="1"/>
      <c r="R38" s="517" ph="1"/>
      <c r="S38" s="101" t="s">
        <v>230</v>
      </c>
    </row>
    <row r="39" spans="2:19" ht="21.95" customHeight="1">
      <c r="B39" s="5"/>
      <c r="C39" s="520"/>
      <c r="D39" s="274"/>
      <c r="E39" s="6"/>
      <c r="F39" s="520"/>
      <c r="G39" s="274"/>
      <c r="H39" s="16"/>
      <c r="I39" s="16"/>
      <c r="L39" s="421"/>
      <c r="M39" s="421"/>
      <c r="O39" s="518">
        <f>初期入力!$C$15</f>
        <v>0</v>
      </c>
      <c r="P39" s="518" ph="1"/>
      <c r="Q39" s="518" ph="1"/>
      <c r="R39" s="518" ph="1"/>
      <c r="S39" s="100"/>
    </row>
    <row r="40" spans="2:19" ht="17.100000000000001" customHeight="1">
      <c r="C40" t="s">
        <v>29</v>
      </c>
      <c r="L40" s="445" t="s">
        <v>21</v>
      </c>
      <c r="M40" s="421"/>
      <c r="O40" s="100">
        <f>初期入力!$C$17</f>
        <v>0</v>
      </c>
      <c r="P40" s="100"/>
      <c r="Q40" s="100"/>
      <c r="R40" s="100"/>
      <c r="S40" s="100"/>
    </row>
    <row r="41" spans="2:19" ht="16.5" customHeight="1">
      <c r="M41" s="15"/>
      <c r="O41" s="512">
        <f>初期入力!$I$26</f>
        <v>0</v>
      </c>
      <c r="P41" s="513"/>
      <c r="Q41" s="13"/>
      <c r="R41" s="120">
        <f>初期入力!$I$28</f>
        <v>0</v>
      </c>
      <c r="S41" s="13"/>
    </row>
    <row r="42" spans="2:19" ht="17.100000000000001" customHeight="1">
      <c r="B42" s="603" t="s">
        <v>269</v>
      </c>
      <c r="C42" s="603"/>
      <c r="D42">
        <f>D12</f>
        <v>0</v>
      </c>
      <c r="L42" s="445" t="s">
        <v>22</v>
      </c>
      <c r="M42" s="421"/>
      <c r="O42" s="513">
        <f>初期入力!$C$26</f>
        <v>0</v>
      </c>
      <c r="P42" s="513"/>
      <c r="Q42" s="22"/>
      <c r="R42" s="119">
        <f>初期入力!$C$28</f>
        <v>0</v>
      </c>
      <c r="S42" s="22"/>
    </row>
    <row r="43" spans="2:19" ht="18.95" customHeight="1">
      <c r="B43" s="356" t="s">
        <v>30</v>
      </c>
      <c r="C43" s="356"/>
      <c r="D43" s="2">
        <f>D13</f>
        <v>0</v>
      </c>
      <c r="E43" s="2" t="s">
        <v>31</v>
      </c>
      <c r="F43" s="2"/>
      <c r="G43" s="2"/>
      <c r="J43" s="213"/>
      <c r="L43" s="445" t="s">
        <v>25</v>
      </c>
      <c r="M43" s="421"/>
      <c r="O43" s="477">
        <f>初期入力!$C$30</f>
        <v>0</v>
      </c>
      <c r="P43" s="477" ph="1"/>
      <c r="Q43" s="477" ph="1"/>
      <c r="R43" s="477" ph="1"/>
      <c r="S43" s="421"/>
    </row>
    <row r="44" spans="2:19" ht="15.95" customHeight="1">
      <c r="M44" s="13"/>
      <c r="O44" s="484">
        <f>初期入力!$C$32</f>
        <v>0</v>
      </c>
      <c r="P44" s="484"/>
      <c r="Q44" s="13" t="s">
        <v>26</v>
      </c>
      <c r="R44" s="477" t="str">
        <f>初期入力!$C$34&amp;"　）"</f>
        <v>　）</v>
      </c>
      <c r="S44" s="477"/>
    </row>
    <row r="45" spans="2:19" ht="3" customHeight="1" thickBot="1">
      <c r="N45" s="13"/>
      <c r="O45" s="13"/>
      <c r="P45" s="13"/>
      <c r="Q45" s="13"/>
      <c r="R45" s="13"/>
      <c r="S45" s="13"/>
    </row>
    <row r="46" spans="2:19" ht="21" customHeight="1">
      <c r="B46" s="356"/>
      <c r="C46" s="356"/>
      <c r="D46" s="356"/>
      <c r="E46" s="356"/>
      <c r="F46" s="356"/>
      <c r="G46" s="1"/>
      <c r="H46" s="1"/>
      <c r="J46" s="435" t="s">
        <v>32</v>
      </c>
      <c r="K46" s="436"/>
      <c r="L46" s="437"/>
      <c r="M46" s="471" t="s">
        <v>345</v>
      </c>
      <c r="N46" s="516"/>
      <c r="O46" s="472"/>
      <c r="P46" s="516" t="s">
        <v>208</v>
      </c>
      <c r="Q46" s="472"/>
      <c r="R46" s="471" t="s">
        <v>346</v>
      </c>
      <c r="S46" s="472"/>
    </row>
    <row r="47" spans="2:19" ht="50.25" customHeight="1" thickBot="1">
      <c r="J47" s="438" t="str">
        <f>J17</f>
        <v/>
      </c>
      <c r="K47" s="439"/>
      <c r="L47" s="440"/>
      <c r="M47" s="478">
        <f>M17</f>
        <v>0</v>
      </c>
      <c r="N47" s="479"/>
      <c r="O47" s="480"/>
      <c r="P47" s="479">
        <f>P17</f>
        <v>0</v>
      </c>
      <c r="Q47" s="480"/>
      <c r="R47" s="469">
        <f>R17</f>
        <v>0</v>
      </c>
      <c r="S47" s="470"/>
    </row>
    <row r="48" spans="2:19" ht="18.75" customHeight="1">
      <c r="B48" s="657" t="s">
        <v>257</v>
      </c>
      <c r="C48" s="607"/>
      <c r="D48" s="610" t="s">
        <v>259</v>
      </c>
      <c r="E48" s="611"/>
      <c r="F48" s="606" t="s">
        <v>258</v>
      </c>
      <c r="G48" s="607"/>
      <c r="H48" s="509" t="s">
        <v>291</v>
      </c>
      <c r="I48" s="418"/>
      <c r="J48" s="507" t="s">
        <v>6</v>
      </c>
      <c r="K48" s="674" t="s">
        <v>7</v>
      </c>
      <c r="L48" s="418"/>
      <c r="M48" s="535" t="s">
        <v>348</v>
      </c>
      <c r="N48" s="535"/>
      <c r="O48" s="536"/>
      <c r="P48" s="509" t="s">
        <v>9</v>
      </c>
      <c r="Q48" s="509"/>
      <c r="R48" s="514"/>
      <c r="S48" s="526" t="s">
        <v>280</v>
      </c>
    </row>
    <row r="49" spans="2:19" ht="18.75" customHeight="1" thickBot="1">
      <c r="B49" s="658"/>
      <c r="C49" s="609"/>
      <c r="D49" s="612"/>
      <c r="E49" s="613"/>
      <c r="F49" s="608"/>
      <c r="G49" s="609"/>
      <c r="H49" s="510"/>
      <c r="I49" s="420"/>
      <c r="J49" s="508"/>
      <c r="K49" s="675"/>
      <c r="L49" s="420"/>
      <c r="M49" s="510"/>
      <c r="N49" s="510"/>
      <c r="O49" s="420"/>
      <c r="P49" s="510"/>
      <c r="Q49" s="510"/>
      <c r="R49" s="515"/>
      <c r="S49" s="527"/>
    </row>
    <row r="50" spans="2:19" ht="28.5" customHeight="1">
      <c r="B50" s="677"/>
      <c r="C50" s="412"/>
      <c r="D50" s="667"/>
      <c r="E50" s="668"/>
      <c r="F50" s="411"/>
      <c r="G50" s="412"/>
      <c r="H50" s="415">
        <f>請求データ入力!$C$8</f>
        <v>0</v>
      </c>
      <c r="I50" s="777"/>
      <c r="J50" s="201">
        <f>請求データ入力!B21</f>
        <v>0</v>
      </c>
      <c r="K50" s="534">
        <f>請求データ入力!C21</f>
        <v>0</v>
      </c>
      <c r="L50" s="505"/>
      <c r="M50" s="528" t="str">
        <f>M20</f>
        <v/>
      </c>
      <c r="N50" s="529"/>
      <c r="O50" s="530"/>
      <c r="P50" s="587" t="str">
        <f>P20</f>
        <v/>
      </c>
      <c r="Q50" s="588"/>
      <c r="R50" s="588"/>
      <c r="S50" s="250">
        <f t="shared" ref="S50:S55" si="0">S20</f>
        <v>0</v>
      </c>
    </row>
    <row r="51" spans="2:19" ht="28.5" customHeight="1">
      <c r="B51" s="640"/>
      <c r="C51" s="641"/>
      <c r="D51" s="407"/>
      <c r="E51" s="408"/>
      <c r="F51" s="671"/>
      <c r="G51" s="641"/>
      <c r="H51" s="781">
        <f>請求データ入力!$C$8</f>
        <v>0</v>
      </c>
      <c r="I51" s="779"/>
      <c r="J51" s="202">
        <f>請求データ入力!B22</f>
        <v>0</v>
      </c>
      <c r="K51" s="533">
        <f>請求データ入力!C22</f>
        <v>0</v>
      </c>
      <c r="L51" s="401"/>
      <c r="M51" s="450" t="str">
        <f t="shared" ref="M51:M59" si="1">M21</f>
        <v/>
      </c>
      <c r="N51" s="451"/>
      <c r="O51" s="452"/>
      <c r="P51" s="454" t="str">
        <f>P21</f>
        <v/>
      </c>
      <c r="Q51" s="488"/>
      <c r="R51" s="488"/>
      <c r="S51" s="251">
        <f t="shared" si="0"/>
        <v>0</v>
      </c>
    </row>
    <row r="52" spans="2:19" ht="28.5" customHeight="1">
      <c r="B52" s="640"/>
      <c r="C52" s="641"/>
      <c r="D52" s="407"/>
      <c r="E52" s="408"/>
      <c r="F52" s="671"/>
      <c r="G52" s="641"/>
      <c r="H52" s="778">
        <f>請求データ入力!$C$8</f>
        <v>0</v>
      </c>
      <c r="I52" s="779"/>
      <c r="J52" s="202">
        <f>請求データ入力!B23</f>
        <v>0</v>
      </c>
      <c r="K52" s="533">
        <f>請求データ入力!C23</f>
        <v>0</v>
      </c>
      <c r="L52" s="401"/>
      <c r="M52" s="450" t="str">
        <f t="shared" si="1"/>
        <v/>
      </c>
      <c r="N52" s="451"/>
      <c r="O52" s="452"/>
      <c r="P52" s="454" t="str">
        <f>P22</f>
        <v/>
      </c>
      <c r="Q52" s="488"/>
      <c r="R52" s="488"/>
      <c r="S52" s="251">
        <f t="shared" si="0"/>
        <v>0</v>
      </c>
    </row>
    <row r="53" spans="2:19" ht="28.5" customHeight="1">
      <c r="B53" s="640"/>
      <c r="C53" s="641"/>
      <c r="D53" s="407"/>
      <c r="E53" s="408"/>
      <c r="F53" s="671"/>
      <c r="G53" s="641"/>
      <c r="H53" s="781">
        <f>請求データ入力!$C$8</f>
        <v>0</v>
      </c>
      <c r="I53" s="779"/>
      <c r="J53" s="202">
        <f>請求データ入力!B24</f>
        <v>0</v>
      </c>
      <c r="K53" s="533">
        <f>請求データ入力!C24</f>
        <v>0</v>
      </c>
      <c r="L53" s="401"/>
      <c r="M53" s="450" t="str">
        <f t="shared" si="1"/>
        <v/>
      </c>
      <c r="N53" s="451"/>
      <c r="O53" s="452"/>
      <c r="P53" s="454" t="str">
        <f>P23</f>
        <v/>
      </c>
      <c r="Q53" s="488"/>
      <c r="R53" s="488"/>
      <c r="S53" s="251">
        <f t="shared" si="0"/>
        <v>0</v>
      </c>
    </row>
    <row r="54" spans="2:19" ht="28.5" customHeight="1">
      <c r="B54" s="640"/>
      <c r="C54" s="641"/>
      <c r="D54" s="407"/>
      <c r="E54" s="408"/>
      <c r="F54" s="671"/>
      <c r="G54" s="641"/>
      <c r="H54" s="781">
        <f>請求データ入力!$C$8</f>
        <v>0</v>
      </c>
      <c r="I54" s="779"/>
      <c r="J54" s="202">
        <f>請求データ入力!B25</f>
        <v>0</v>
      </c>
      <c r="K54" s="533">
        <f>請求データ入力!C25</f>
        <v>0</v>
      </c>
      <c r="L54" s="401"/>
      <c r="M54" s="450" t="str">
        <f t="shared" si="1"/>
        <v/>
      </c>
      <c r="N54" s="451"/>
      <c r="O54" s="452"/>
      <c r="P54" s="454">
        <f>請求データ入力!I25</f>
        <v>0</v>
      </c>
      <c r="Q54" s="488"/>
      <c r="R54" s="488"/>
      <c r="S54" s="251">
        <f t="shared" si="0"/>
        <v>0</v>
      </c>
    </row>
    <row r="55" spans="2:19" ht="28.5" customHeight="1" thickBot="1">
      <c r="B55" s="688"/>
      <c r="C55" s="432"/>
      <c r="D55" s="409"/>
      <c r="E55" s="410"/>
      <c r="F55" s="431"/>
      <c r="G55" s="432"/>
      <c r="H55" s="782">
        <f>請求データ入力!$C$8</f>
        <v>0</v>
      </c>
      <c r="I55" s="780"/>
      <c r="J55" s="214">
        <f>請求データ入力!B26</f>
        <v>0</v>
      </c>
      <c r="K55" s="539">
        <f>請求データ入力!C26</f>
        <v>0</v>
      </c>
      <c r="L55" s="540"/>
      <c r="M55" s="541" t="str">
        <f t="shared" si="1"/>
        <v/>
      </c>
      <c r="N55" s="542"/>
      <c r="O55" s="543"/>
      <c r="P55" s="544">
        <f>請求データ入力!I26</f>
        <v>0</v>
      </c>
      <c r="Q55" s="545"/>
      <c r="R55" s="545"/>
      <c r="S55" s="254">
        <f t="shared" si="0"/>
        <v>0</v>
      </c>
    </row>
    <row r="56" spans="2:19" ht="28.5" customHeight="1">
      <c r="B56" s="669"/>
      <c r="C56" s="406"/>
      <c r="D56" s="405"/>
      <c r="E56" s="406"/>
      <c r="F56" s="405"/>
      <c r="G56" s="406"/>
      <c r="H56" s="776"/>
      <c r="I56" s="777"/>
      <c r="J56" s="547" t="s">
        <v>10</v>
      </c>
      <c r="K56" s="548"/>
      <c r="L56" s="549"/>
      <c r="M56" s="455">
        <f t="shared" si="1"/>
        <v>0</v>
      </c>
      <c r="N56" s="456"/>
      <c r="O56" s="457"/>
      <c r="P56" s="496">
        <f>請求データ入力!$I$27</f>
        <v>0</v>
      </c>
      <c r="Q56" s="497"/>
      <c r="R56" s="498"/>
      <c r="S56" s="220"/>
    </row>
    <row r="57" spans="2:19" ht="28.5" customHeight="1">
      <c r="B57" s="660"/>
      <c r="C57" s="408"/>
      <c r="D57" s="407"/>
      <c r="E57" s="408"/>
      <c r="F57" s="407"/>
      <c r="G57" s="408"/>
      <c r="H57" s="531"/>
      <c r="I57" s="532"/>
      <c r="J57" s="466" t="str">
        <f>請求データ入力!B28</f>
        <v>消費税</v>
      </c>
      <c r="K57" s="467"/>
      <c r="L57" s="468"/>
      <c r="M57" s="450">
        <f t="shared" si="1"/>
        <v>0</v>
      </c>
      <c r="N57" s="451"/>
      <c r="O57" s="452"/>
      <c r="P57" s="221"/>
      <c r="Q57" s="150" t="str">
        <f>請求データ入力!I28</f>
        <v>(税率10.0％)</v>
      </c>
      <c r="R57" s="150"/>
      <c r="S57" s="217"/>
    </row>
    <row r="58" spans="2:19" ht="28.5" customHeight="1">
      <c r="B58" s="660"/>
      <c r="C58" s="408"/>
      <c r="D58" s="407"/>
      <c r="E58" s="408"/>
      <c r="F58" s="407"/>
      <c r="G58" s="408"/>
      <c r="H58" s="531"/>
      <c r="I58" s="532"/>
      <c r="J58" s="466" t="str">
        <f>請求データ入力!B29</f>
        <v>消費税</v>
      </c>
      <c r="K58" s="467"/>
      <c r="L58" s="468"/>
      <c r="M58" s="450">
        <f t="shared" si="1"/>
        <v>0</v>
      </c>
      <c r="N58" s="451"/>
      <c r="O58" s="452"/>
      <c r="P58" s="221"/>
      <c r="Q58" s="150" t="str">
        <f>請求データ入力!I29</f>
        <v>(税率 8.0％)</v>
      </c>
      <c r="R58" s="150"/>
      <c r="S58" s="217"/>
    </row>
    <row r="59" spans="2:19" ht="28.5" customHeight="1" thickBot="1">
      <c r="B59" s="661"/>
      <c r="C59" s="410"/>
      <c r="D59" s="409"/>
      <c r="E59" s="410"/>
      <c r="F59" s="409"/>
      <c r="G59" s="410"/>
      <c r="H59" s="537"/>
      <c r="I59" s="538"/>
      <c r="J59" s="550" t="s">
        <v>12</v>
      </c>
      <c r="K59" s="551"/>
      <c r="L59" s="552"/>
      <c r="M59" s="541">
        <f t="shared" si="1"/>
        <v>0</v>
      </c>
      <c r="N59" s="542"/>
      <c r="O59" s="543"/>
      <c r="P59" s="553" t="str">
        <f>請求データ入力!$I$30</f>
        <v>　</v>
      </c>
      <c r="Q59" s="554"/>
      <c r="R59" s="555"/>
      <c r="S59" s="231"/>
    </row>
    <row r="60" spans="2:19" ht="38.25" customHeight="1" thickBot="1">
      <c r="J60" s="374" t="s">
        <v>13</v>
      </c>
      <c r="K60" s="556"/>
      <c r="L60" s="375"/>
      <c r="M60" s="560">
        <f>請求データ入力!$D$31</f>
        <v>0</v>
      </c>
      <c r="N60" s="561"/>
      <c r="O60" s="561"/>
      <c r="P60" s="561"/>
      <c r="Q60" s="561"/>
      <c r="R60" s="561"/>
      <c r="S60" s="562"/>
    </row>
    <row r="61" spans="2:19" ht="16.5" customHeight="1"/>
    <row r="62" spans="2:19" ht="17.25" customHeight="1">
      <c r="B62" s="24" t="s">
        <v>256</v>
      </c>
      <c r="H62" s="413" t="s">
        <v>39</v>
      </c>
      <c r="I62" s="414"/>
      <c r="J62" s="441" t="str">
        <f>請求データ入力!$C$4&amp;"年"</f>
        <v>年</v>
      </c>
      <c r="K62" s="441">
        <f>請求データ入力!$E$4</f>
        <v>0</v>
      </c>
      <c r="L62" s="446" t="s">
        <v>41</v>
      </c>
      <c r="M62" s="414"/>
      <c r="Q62" s="152" t="s">
        <v>270</v>
      </c>
      <c r="R62" s="152">
        <f>初期入力!C5</f>
        <v>0</v>
      </c>
      <c r="S62" s="145"/>
    </row>
    <row r="63" spans="2:19" ht="19.5" customHeight="1">
      <c r="B63" s="7"/>
      <c r="H63" s="414"/>
      <c r="I63" s="414"/>
      <c r="J63" s="441"/>
      <c r="K63" s="441"/>
      <c r="L63" s="414"/>
      <c r="M63" s="414"/>
      <c r="Q63" s="424" t="str">
        <f>Q3</f>
        <v>年月日</v>
      </c>
      <c r="R63" s="424"/>
      <c r="S63" s="146"/>
    </row>
    <row r="64" spans="2:19" ht="14.25" customHeight="1">
      <c r="B64" s="7"/>
      <c r="J64" s="8"/>
      <c r="K64" s="9"/>
      <c r="L64" s="9"/>
      <c r="M64" s="10"/>
      <c r="N64" s="8"/>
    </row>
    <row r="65" spans="2:45" ht="18.75">
      <c r="B65" s="517" t="s">
        <v>16</v>
      </c>
      <c r="C65" s="517"/>
      <c r="D65" s="517"/>
      <c r="E65" s="564"/>
      <c r="F65" s="564"/>
      <c r="L65" s="477" t="s">
        <v>18</v>
      </c>
      <c r="M65" s="421"/>
      <c r="O65" s="13">
        <f>初期入力!$C$7</f>
        <v>0</v>
      </c>
      <c r="P65" s="13" t="s">
        <v>19</v>
      </c>
      <c r="Q65" s="13">
        <f>初期入力!$E$7</f>
        <v>0</v>
      </c>
      <c r="R65" s="13"/>
      <c r="S65" s="13"/>
    </row>
    <row r="66" spans="2:45" ht="21" customHeight="1">
      <c r="B66" s="148"/>
      <c r="C66" s="517">
        <f>C6</f>
        <v>0</v>
      </c>
      <c r="D66" s="421"/>
      <c r="E66" s="421"/>
      <c r="F66" s="100"/>
      <c r="G66" s="521" t="s">
        <v>17</v>
      </c>
      <c r="J66" s="11"/>
      <c r="K66" s="12"/>
      <c r="L66" s="445" t="s">
        <v>4</v>
      </c>
      <c r="M66" s="356"/>
      <c r="O66" s="442">
        <f>初期入力!$C$9</f>
        <v>0</v>
      </c>
      <c r="P66" s="443"/>
      <c r="Q66" s="443"/>
      <c r="R66" s="443"/>
      <c r="S66" s="443"/>
    </row>
    <row r="67" spans="2:45" ht="20.25" customHeight="1">
      <c r="B67" s="524">
        <f>B37</f>
        <v>0</v>
      </c>
      <c r="C67" s="524"/>
      <c r="D67" s="524"/>
      <c r="E67" s="524"/>
      <c r="F67" s="525"/>
      <c r="G67" s="521"/>
      <c r="L67" s="519" t="s">
        <v>20</v>
      </c>
      <c r="M67" s="421"/>
      <c r="O67" s="511">
        <f>初期入力!$C$11</f>
        <v>0</v>
      </c>
      <c r="P67" s="511" ph="1"/>
      <c r="Q67" s="511" ph="1"/>
      <c r="R67" s="511" ph="1"/>
      <c r="S67" s="100"/>
      <c r="AP67" ph="1"/>
      <c r="AQ67" ph="1"/>
      <c r="AR67" ph="1"/>
      <c r="AS67" ph="1"/>
    </row>
    <row r="68" spans="2:45" ht="21.95" customHeight="1">
      <c r="B68" s="356" t="str">
        <f>"（工事担当者名　"&amp;請求データ入力!$C$12&amp;"　様）"</f>
        <v>（工事担当者名　　様）</v>
      </c>
      <c r="C68" s="356"/>
      <c r="D68" s="356"/>
      <c r="E68" s="421"/>
      <c r="F68" s="421"/>
      <c r="L68" s="506" t="s">
        <v>5</v>
      </c>
      <c r="M68" s="421"/>
      <c r="O68" s="517">
        <f>初期入力!$C$13</f>
        <v>0</v>
      </c>
      <c r="P68" s="517" ph="1"/>
      <c r="Q68" s="517" ph="1"/>
      <c r="R68" s="517" ph="1"/>
      <c r="S68" s="101" t="s">
        <v>230</v>
      </c>
      <c r="AP68" ph="1"/>
      <c r="AQ68" ph="1"/>
      <c r="AR68" ph="1"/>
      <c r="AS68" ph="1"/>
    </row>
    <row r="69" spans="2:45" ht="21.95" customHeight="1">
      <c r="B69" s="5"/>
      <c r="C69" s="520"/>
      <c r="D69" s="274"/>
      <c r="E69" s="6"/>
      <c r="F69" s="520"/>
      <c r="G69" s="274"/>
      <c r="H69" s="16"/>
      <c r="I69" s="16"/>
      <c r="L69" s="421"/>
      <c r="M69" s="421"/>
      <c r="O69" s="518">
        <f>初期入力!$C$15</f>
        <v>0</v>
      </c>
      <c r="P69" s="518" ph="1"/>
      <c r="Q69" s="518" ph="1"/>
      <c r="R69" s="518" ph="1"/>
      <c r="S69" s="100"/>
      <c r="AP69" ph="1"/>
      <c r="AQ69" ph="1"/>
      <c r="AR69" ph="1"/>
      <c r="AS69" ph="1"/>
    </row>
    <row r="70" spans="2:45" ht="17.100000000000001" customHeight="1">
      <c r="C70" t="s">
        <v>29</v>
      </c>
      <c r="L70" s="445" t="s">
        <v>21</v>
      </c>
      <c r="M70" s="421"/>
      <c r="O70" s="100">
        <f>初期入力!$C$17</f>
        <v>0</v>
      </c>
      <c r="P70" s="100"/>
      <c r="Q70" s="100"/>
      <c r="R70" s="100"/>
      <c r="S70" s="100"/>
    </row>
    <row r="71" spans="2:45" ht="15.75" customHeight="1">
      <c r="M71" s="15"/>
      <c r="O71" s="670">
        <f>初期入力!$I$26</f>
        <v>0</v>
      </c>
      <c r="P71" s="484"/>
      <c r="Q71" s="13"/>
      <c r="R71" s="118">
        <f>初期入力!$I$28</f>
        <v>0</v>
      </c>
      <c r="S71" s="13"/>
    </row>
    <row r="72" spans="2:45" ht="17.100000000000001" customHeight="1">
      <c r="B72" s="603" t="s">
        <v>269</v>
      </c>
      <c r="C72" s="603"/>
      <c r="D72">
        <f>D42</f>
        <v>0</v>
      </c>
      <c r="L72" s="445" t="s">
        <v>22</v>
      </c>
      <c r="M72" s="421"/>
      <c r="O72" s="513">
        <f>初期入力!$C$26</f>
        <v>0</v>
      </c>
      <c r="P72" s="513"/>
      <c r="Q72" s="96" t="s">
        <v>23</v>
      </c>
      <c r="R72" s="119">
        <f>初期入力!$C$28</f>
        <v>0</v>
      </c>
      <c r="S72" s="22" t="s">
        <v>24</v>
      </c>
    </row>
    <row r="73" spans="2:45" ht="18.95" customHeight="1">
      <c r="B73" s="356" t="s">
        <v>30</v>
      </c>
      <c r="C73" s="356"/>
      <c r="D73" s="2">
        <f>請求データ入力!$C$16</f>
        <v>0</v>
      </c>
      <c r="E73" s="2" t="s">
        <v>31</v>
      </c>
      <c r="F73" s="2"/>
      <c r="G73" s="2"/>
      <c r="L73" s="445" t="s">
        <v>25</v>
      </c>
      <c r="M73" s="421"/>
      <c r="O73" s="477">
        <f>初期入力!$C$30</f>
        <v>0</v>
      </c>
      <c r="P73" s="477" ph="1"/>
      <c r="Q73" s="477" ph="1"/>
      <c r="R73" s="477" ph="1"/>
      <c r="S73" s="421"/>
      <c r="AP73" ph="1"/>
      <c r="AQ73" ph="1"/>
      <c r="AR73" ph="1"/>
      <c r="AS73" ph="1"/>
    </row>
    <row r="74" spans="2:45" ht="15.95" customHeight="1">
      <c r="M74" s="13"/>
      <c r="O74" s="484">
        <f>初期入力!$C$32</f>
        <v>0</v>
      </c>
      <c r="P74" s="484"/>
      <c r="Q74" s="13" t="s">
        <v>26</v>
      </c>
      <c r="R74" s="477" t="str">
        <f>初期入力!$C$34&amp;"　）"</f>
        <v>　）</v>
      </c>
      <c r="S74" s="477"/>
    </row>
    <row r="75" spans="2:45" ht="1.5" customHeight="1" thickBot="1">
      <c r="N75" s="13"/>
      <c r="O75" s="13"/>
      <c r="P75" s="13"/>
      <c r="Q75" s="13"/>
      <c r="R75" s="13"/>
      <c r="S75" s="13"/>
    </row>
    <row r="76" spans="2:45" ht="21" customHeight="1">
      <c r="B76" s="535"/>
      <c r="C76" s="535"/>
      <c r="D76" s="535"/>
      <c r="E76" s="535"/>
      <c r="F76" s="535"/>
      <c r="G76" s="1"/>
      <c r="H76" s="1"/>
      <c r="J76" s="435" t="s">
        <v>32</v>
      </c>
      <c r="K76" s="436"/>
      <c r="L76" s="437"/>
      <c r="M76" s="471" t="s">
        <v>345</v>
      </c>
      <c r="N76" s="516"/>
      <c r="O76" s="472"/>
      <c r="P76" s="471" t="s">
        <v>208</v>
      </c>
      <c r="Q76" s="472"/>
      <c r="R76" s="471" t="s">
        <v>346</v>
      </c>
      <c r="S76" s="472"/>
    </row>
    <row r="77" spans="2:45" ht="50.25" customHeight="1" thickBot="1">
      <c r="J77" s="438" t="str">
        <f>J17</f>
        <v/>
      </c>
      <c r="K77" s="439"/>
      <c r="L77" s="440"/>
      <c r="M77" s="478">
        <f>M17</f>
        <v>0</v>
      </c>
      <c r="N77" s="479"/>
      <c r="O77" s="480"/>
      <c r="P77" s="478">
        <f>P17</f>
        <v>0</v>
      </c>
      <c r="Q77" s="480"/>
      <c r="R77" s="469">
        <f>M89</f>
        <v>0</v>
      </c>
      <c r="S77" s="470"/>
    </row>
    <row r="78" spans="2:45" ht="18.75" customHeight="1">
      <c r="B78" s="657" t="s">
        <v>257</v>
      </c>
      <c r="C78" s="607"/>
      <c r="D78" s="610" t="s">
        <v>259</v>
      </c>
      <c r="E78" s="611"/>
      <c r="F78" s="606" t="s">
        <v>258</v>
      </c>
      <c r="G78" s="607"/>
      <c r="H78" s="509" t="s">
        <v>291</v>
      </c>
      <c r="I78" s="418"/>
      <c r="J78" s="604" t="s">
        <v>6</v>
      </c>
      <c r="K78" s="624" t="s">
        <v>7</v>
      </c>
      <c r="L78" s="514"/>
      <c r="M78" s="509" t="s">
        <v>348</v>
      </c>
      <c r="N78" s="509"/>
      <c r="O78" s="514"/>
      <c r="P78" s="509" t="s">
        <v>9</v>
      </c>
      <c r="Q78" s="509"/>
      <c r="R78" s="514"/>
      <c r="S78" s="526" t="s">
        <v>280</v>
      </c>
      <c r="T78" s="255"/>
    </row>
    <row r="79" spans="2:45" ht="18.75" customHeight="1" thickBot="1">
      <c r="B79" s="658"/>
      <c r="C79" s="609"/>
      <c r="D79" s="612"/>
      <c r="E79" s="613"/>
      <c r="F79" s="608"/>
      <c r="G79" s="609"/>
      <c r="H79" s="510"/>
      <c r="I79" s="420"/>
      <c r="J79" s="605"/>
      <c r="K79" s="625"/>
      <c r="L79" s="515"/>
      <c r="M79" s="510"/>
      <c r="N79" s="510"/>
      <c r="O79" s="515"/>
      <c r="P79" s="510"/>
      <c r="Q79" s="510"/>
      <c r="R79" s="515"/>
      <c r="S79" s="527"/>
      <c r="T79" s="255"/>
    </row>
    <row r="80" spans="2:45" ht="28.5" customHeight="1">
      <c r="B80" s="659">
        <f>B50</f>
        <v>0</v>
      </c>
      <c r="C80" s="412"/>
      <c r="D80" s="667">
        <f>D50</f>
        <v>0</v>
      </c>
      <c r="E80" s="668"/>
      <c r="F80" s="411">
        <f>F50</f>
        <v>0</v>
      </c>
      <c r="G80" s="412"/>
      <c r="H80" s="620">
        <f>請求データ入力!$C$8</f>
        <v>0</v>
      </c>
      <c r="I80" s="621"/>
      <c r="J80" s="228" t="str">
        <f>IF(請求データ入力!$B$21&lt;&gt;0,請求データ入力!$B$21," ")</f>
        <v xml:space="preserve"> </v>
      </c>
      <c r="K80" s="626" t="str">
        <f>IF(請求データ入力!$C$21&lt;&gt;0,請求データ入力!$C$21," ")</f>
        <v xml:space="preserve"> </v>
      </c>
      <c r="L80" s="627"/>
      <c r="M80" s="528" t="str">
        <f>請求データ入力!$D$21</f>
        <v/>
      </c>
      <c r="N80" s="529"/>
      <c r="O80" s="529"/>
      <c r="P80" s="618" t="str">
        <f>P50</f>
        <v/>
      </c>
      <c r="Q80" s="619"/>
      <c r="R80" s="619"/>
      <c r="S80" s="250">
        <f t="shared" ref="S80:S85" si="2">S20</f>
        <v>0</v>
      </c>
      <c r="T80" s="255"/>
    </row>
    <row r="81" spans="2:45" ht="28.5" customHeight="1">
      <c r="B81" s="660">
        <f>B51</f>
        <v>0</v>
      </c>
      <c r="C81" s="408"/>
      <c r="D81" s="407">
        <f>D51</f>
        <v>0</v>
      </c>
      <c r="E81" s="408"/>
      <c r="F81" s="407">
        <f>F51</f>
        <v>0</v>
      </c>
      <c r="G81" s="408"/>
      <c r="H81" s="531">
        <f>請求データ入力!$C$8</f>
        <v>0</v>
      </c>
      <c r="I81" s="532"/>
      <c r="J81" s="229" t="str">
        <f>IF(請求データ入力!$B$22&lt;&gt;0,請求データ入力!$B$22," ")</f>
        <v xml:space="preserve"> </v>
      </c>
      <c r="K81" s="616" t="str">
        <f>IF(請求データ入力!$C$22&lt;&gt;0,請求データ入力!$C$22," ")</f>
        <v xml:space="preserve"> </v>
      </c>
      <c r="L81" s="617"/>
      <c r="M81" s="450" t="str">
        <f>請求データ入力!$D$22</f>
        <v/>
      </c>
      <c r="N81" s="451"/>
      <c r="O81" s="451"/>
      <c r="P81" s="614" t="str">
        <f>P51</f>
        <v/>
      </c>
      <c r="Q81" s="615"/>
      <c r="R81" s="615"/>
      <c r="S81" s="251">
        <f t="shared" si="2"/>
        <v>0</v>
      </c>
      <c r="T81" s="255"/>
    </row>
    <row r="82" spans="2:45" ht="28.5" customHeight="1">
      <c r="B82" s="660">
        <f>B52</f>
        <v>0</v>
      </c>
      <c r="C82" s="408"/>
      <c r="D82" s="407">
        <f>D52</f>
        <v>0</v>
      </c>
      <c r="E82" s="408"/>
      <c r="F82" s="407">
        <f t="shared" ref="F81:F85" si="3">F52</f>
        <v>0</v>
      </c>
      <c r="G82" s="408"/>
      <c r="H82" s="531">
        <f>請求データ入力!$C$8</f>
        <v>0</v>
      </c>
      <c r="I82" s="532"/>
      <c r="J82" s="229" t="str">
        <f>IF(請求データ入力!$B$23&lt;&gt;0,請求データ入力!$B$23," ")</f>
        <v xml:space="preserve"> </v>
      </c>
      <c r="K82" s="616" t="str">
        <f>IF(請求データ入力!$C$23&lt;&gt;0,請求データ入力!$C$23," ")</f>
        <v xml:space="preserve"> </v>
      </c>
      <c r="L82" s="617"/>
      <c r="M82" s="450" t="str">
        <f>請求データ入力!$D$23</f>
        <v/>
      </c>
      <c r="N82" s="451"/>
      <c r="O82" s="451"/>
      <c r="P82" s="614" t="str">
        <f>P52</f>
        <v/>
      </c>
      <c r="Q82" s="615"/>
      <c r="R82" s="615"/>
      <c r="S82" s="251">
        <f t="shared" si="2"/>
        <v>0</v>
      </c>
      <c r="T82" s="255"/>
    </row>
    <row r="83" spans="2:45" ht="28.5" customHeight="1">
      <c r="B83" s="660">
        <f>B53</f>
        <v>0</v>
      </c>
      <c r="C83" s="408"/>
      <c r="D83" s="407">
        <f>D53</f>
        <v>0</v>
      </c>
      <c r="E83" s="408"/>
      <c r="F83" s="407">
        <f t="shared" si="3"/>
        <v>0</v>
      </c>
      <c r="G83" s="408"/>
      <c r="H83" s="531">
        <f>請求データ入力!$C$8</f>
        <v>0</v>
      </c>
      <c r="I83" s="532"/>
      <c r="J83" s="229" t="str">
        <f>IF(請求データ入力!$B$24&lt;&gt;0,請求データ入力!$B$24," ")</f>
        <v xml:space="preserve"> </v>
      </c>
      <c r="K83" s="616" t="str">
        <f>IF(請求データ入力!$C$24&lt;&gt;0,請求データ入力!$C$24," ")</f>
        <v xml:space="preserve"> </v>
      </c>
      <c r="L83" s="617"/>
      <c r="M83" s="450" t="str">
        <f>請求データ入力!$D$24</f>
        <v/>
      </c>
      <c r="N83" s="451"/>
      <c r="O83" s="451"/>
      <c r="P83" s="614" t="str">
        <f>P53</f>
        <v/>
      </c>
      <c r="Q83" s="615"/>
      <c r="R83" s="615"/>
      <c r="S83" s="251">
        <f t="shared" si="2"/>
        <v>0</v>
      </c>
      <c r="T83" s="255"/>
    </row>
    <row r="84" spans="2:45" ht="28.5" customHeight="1">
      <c r="B84" s="660">
        <f>B54</f>
        <v>0</v>
      </c>
      <c r="C84" s="408"/>
      <c r="D84" s="407">
        <f>D54</f>
        <v>0</v>
      </c>
      <c r="E84" s="408"/>
      <c r="F84" s="407">
        <f t="shared" si="3"/>
        <v>0</v>
      </c>
      <c r="G84" s="408"/>
      <c r="H84" s="531">
        <f>請求データ入力!$C$8</f>
        <v>0</v>
      </c>
      <c r="I84" s="532"/>
      <c r="J84" s="229" t="str">
        <f>IF(請求データ入力!$B$25&lt;&gt;0,請求データ入力!$B$25," ")</f>
        <v xml:space="preserve"> </v>
      </c>
      <c r="K84" s="616" t="str">
        <f>IF(請求データ入力!$C$25&lt;&gt;0,請求データ入力!$C$25," ")</f>
        <v xml:space="preserve"> </v>
      </c>
      <c r="L84" s="617"/>
      <c r="M84" s="450" t="str">
        <f>請求データ入力!$D$25</f>
        <v/>
      </c>
      <c r="N84" s="451"/>
      <c r="O84" s="451"/>
      <c r="P84" s="614">
        <f>請求データ入力!I25</f>
        <v>0</v>
      </c>
      <c r="Q84" s="615"/>
      <c r="R84" s="615"/>
      <c r="S84" s="251">
        <f t="shared" si="2"/>
        <v>0</v>
      </c>
      <c r="T84" s="255"/>
    </row>
    <row r="85" spans="2:45" ht="28.5" customHeight="1" thickBot="1">
      <c r="B85" s="661">
        <f>B55</f>
        <v>0</v>
      </c>
      <c r="C85" s="410"/>
      <c r="D85" s="409">
        <f>D55</f>
        <v>0</v>
      </c>
      <c r="E85" s="410"/>
      <c r="F85" s="409">
        <f t="shared" si="3"/>
        <v>0</v>
      </c>
      <c r="G85" s="410"/>
      <c r="H85" s="537">
        <f>請求データ入力!$C$8</f>
        <v>0</v>
      </c>
      <c r="I85" s="538"/>
      <c r="J85" s="232" t="str">
        <f>IF(請求データ入力!$B$26&lt;&gt;0,請求データ入力!$B$26," ")</f>
        <v xml:space="preserve"> </v>
      </c>
      <c r="K85" s="636" t="str">
        <f>IF(請求データ入力!$C$26&lt;&gt;0,請求データ入力!$C$26," ")</f>
        <v xml:space="preserve"> </v>
      </c>
      <c r="L85" s="637"/>
      <c r="M85" s="460" t="str">
        <f>請求データ入力!$D$26</f>
        <v/>
      </c>
      <c r="N85" s="461"/>
      <c r="O85" s="461"/>
      <c r="P85" s="638">
        <f>請求データ入力!I26</f>
        <v>0</v>
      </c>
      <c r="Q85" s="639"/>
      <c r="R85" s="639"/>
      <c r="S85" s="253">
        <f t="shared" si="2"/>
        <v>0</v>
      </c>
      <c r="T85" s="255"/>
    </row>
    <row r="86" spans="2:45" ht="28.5" customHeight="1">
      <c r="B86" s="669"/>
      <c r="C86" s="406"/>
      <c r="D86" s="405"/>
      <c r="E86" s="406"/>
      <c r="F86" s="405"/>
      <c r="G86" s="406"/>
      <c r="H86" s="546"/>
      <c r="I86" s="416"/>
      <c r="J86" s="547" t="s">
        <v>10</v>
      </c>
      <c r="K86" s="548"/>
      <c r="L86" s="633"/>
      <c r="M86" s="634">
        <f>請求データ入力!$D$27</f>
        <v>0</v>
      </c>
      <c r="N86" s="494"/>
      <c r="O86" s="494"/>
      <c r="P86" s="635">
        <f>請求データ入力!$I$27</f>
        <v>0</v>
      </c>
      <c r="Q86" s="497"/>
      <c r="R86" s="498"/>
      <c r="S86" s="216"/>
    </row>
    <row r="87" spans="2:45" ht="28.5" customHeight="1">
      <c r="B87" s="660"/>
      <c r="C87" s="408"/>
      <c r="D87" s="407"/>
      <c r="E87" s="408"/>
      <c r="F87" s="407"/>
      <c r="G87" s="408"/>
      <c r="H87" s="531"/>
      <c r="I87" s="532"/>
      <c r="J87" s="466" t="str">
        <f>請求データ入力!B28</f>
        <v>消費税</v>
      </c>
      <c r="K87" s="467"/>
      <c r="L87" s="591"/>
      <c r="M87" s="592">
        <f>請求データ入力!$D$28</f>
        <v>0</v>
      </c>
      <c r="N87" s="482"/>
      <c r="O87" s="482"/>
      <c r="P87" s="230" t="str">
        <f>請求データ入力!$I$28</f>
        <v>(税率10.0％)</v>
      </c>
      <c r="Q87" s="110"/>
      <c r="R87" s="150"/>
      <c r="S87" s="217"/>
    </row>
    <row r="88" spans="2:45" ht="28.5" customHeight="1">
      <c r="B88" s="660"/>
      <c r="C88" s="408"/>
      <c r="D88" s="407"/>
      <c r="E88" s="408"/>
      <c r="F88" s="407"/>
      <c r="G88" s="408"/>
      <c r="H88" s="531"/>
      <c r="I88" s="532"/>
      <c r="J88" s="466" t="str">
        <f>請求データ入力!B29</f>
        <v>消費税</v>
      </c>
      <c r="K88" s="467"/>
      <c r="L88" s="591"/>
      <c r="M88" s="592">
        <f>請求データ入力!$D$29</f>
        <v>0</v>
      </c>
      <c r="N88" s="482"/>
      <c r="O88" s="482"/>
      <c r="P88" s="230" t="str">
        <f>請求データ入力!$I$29</f>
        <v>(税率 8.0％)</v>
      </c>
      <c r="Q88" s="110"/>
      <c r="R88" s="150"/>
      <c r="S88" s="217"/>
    </row>
    <row r="89" spans="2:45" ht="28.5" customHeight="1" thickBot="1">
      <c r="B89" s="661"/>
      <c r="C89" s="410"/>
      <c r="D89" s="409"/>
      <c r="E89" s="410"/>
      <c r="F89" s="409"/>
      <c r="G89" s="410"/>
      <c r="H89" s="628"/>
      <c r="I89" s="602"/>
      <c r="J89" s="550" t="s">
        <v>12</v>
      </c>
      <c r="K89" s="551"/>
      <c r="L89" s="629"/>
      <c r="M89" s="630">
        <f>請求データ入力!$D$30</f>
        <v>0</v>
      </c>
      <c r="N89" s="631"/>
      <c r="O89" s="631"/>
      <c r="P89" s="632" t="str">
        <f>請求データ入力!$I$30</f>
        <v>　</v>
      </c>
      <c r="Q89" s="554"/>
      <c r="R89" s="555"/>
      <c r="S89" s="231"/>
    </row>
    <row r="90" spans="2:45" ht="38.25" customHeight="1" thickBot="1">
      <c r="J90" s="374" t="s">
        <v>13</v>
      </c>
      <c r="K90" s="556"/>
      <c r="L90" s="622"/>
      <c r="M90" s="623">
        <f>請求データ入力!$D$31</f>
        <v>0</v>
      </c>
      <c r="N90" s="561"/>
      <c r="O90" s="561"/>
      <c r="P90" s="561"/>
      <c r="Q90" s="561"/>
      <c r="R90" s="561"/>
      <c r="S90" s="562"/>
    </row>
    <row r="95" spans="2:45" ht="21.75">
      <c r="P95" ph="1"/>
      <c r="Q95" ph="1"/>
      <c r="R95" ph="1"/>
      <c r="AP95" ph="1"/>
      <c r="AQ95" ph="1"/>
      <c r="AR95" ph="1"/>
      <c r="AS95" ph="1"/>
    </row>
    <row r="96" spans="2:45" ht="21.75">
      <c r="P96" ph="1"/>
      <c r="Q96" ph="1"/>
      <c r="R96" ph="1"/>
      <c r="AP96" ph="1"/>
      <c r="AQ96" ph="1"/>
      <c r="AR96" ph="1"/>
      <c r="AS96" ph="1"/>
    </row>
    <row r="97" spans="16:45" ht="21.75">
      <c r="P97" ph="1"/>
      <c r="Q97" ph="1"/>
      <c r="R97" ph="1"/>
      <c r="AP97" ph="1"/>
      <c r="AQ97" ph="1"/>
      <c r="AR97" ph="1"/>
      <c r="AS97" ph="1"/>
    </row>
    <row r="101" spans="16:45" ht="21.75">
      <c r="P101" ph="1"/>
      <c r="Q101" ph="1"/>
      <c r="R101" ph="1"/>
      <c r="AP101" ph="1"/>
      <c r="AQ101" ph="1"/>
      <c r="AR101" ph="1"/>
      <c r="AS101" ph="1"/>
    </row>
  </sheetData>
  <mergeCells count="309">
    <mergeCell ref="F88:G88"/>
    <mergeCell ref="H88:I88"/>
    <mergeCell ref="J88:L88"/>
    <mergeCell ref="K48:L49"/>
    <mergeCell ref="K62:K63"/>
    <mergeCell ref="L62:M63"/>
    <mergeCell ref="M54:O54"/>
    <mergeCell ref="B50:C50"/>
    <mergeCell ref="B55:C55"/>
    <mergeCell ref="B56:C56"/>
    <mergeCell ref="B58:C58"/>
    <mergeCell ref="D58:E58"/>
    <mergeCell ref="F58:G58"/>
    <mergeCell ref="F59:G59"/>
    <mergeCell ref="B87:C87"/>
    <mergeCell ref="K84:L84"/>
    <mergeCell ref="M84:O84"/>
    <mergeCell ref="P84:R84"/>
    <mergeCell ref="H83:I83"/>
    <mergeCell ref="K83:L83"/>
    <mergeCell ref="M83:O83"/>
    <mergeCell ref="B5:F5"/>
    <mergeCell ref="C6:E6"/>
    <mergeCell ref="B35:F35"/>
    <mergeCell ref="C36:E36"/>
    <mergeCell ref="F9:G9"/>
    <mergeCell ref="B8:F8"/>
    <mergeCell ref="B46:F46"/>
    <mergeCell ref="F50:G50"/>
    <mergeCell ref="G6:G7"/>
    <mergeCell ref="D48:E49"/>
    <mergeCell ref="B48:C49"/>
    <mergeCell ref="B43:C43"/>
    <mergeCell ref="B42:C42"/>
    <mergeCell ref="B38:F38"/>
    <mergeCell ref="B7:F7"/>
    <mergeCell ref="B13:C13"/>
    <mergeCell ref="C9:D9"/>
    <mergeCell ref="B12:C12"/>
    <mergeCell ref="D50:E50"/>
    <mergeCell ref="D51:E51"/>
    <mergeCell ref="D52:E52"/>
    <mergeCell ref="D53:E53"/>
    <mergeCell ref="D54:E54"/>
    <mergeCell ref="O71:P71"/>
    <mergeCell ref="O66:S66"/>
    <mergeCell ref="F51:G51"/>
    <mergeCell ref="F52:G52"/>
    <mergeCell ref="F53:G53"/>
    <mergeCell ref="F54:G54"/>
    <mergeCell ref="L70:M70"/>
    <mergeCell ref="L68:M69"/>
    <mergeCell ref="P51:R51"/>
    <mergeCell ref="P50:R50"/>
    <mergeCell ref="B89:C89"/>
    <mergeCell ref="D80:E80"/>
    <mergeCell ref="D81:E81"/>
    <mergeCell ref="D85:E85"/>
    <mergeCell ref="D82:E82"/>
    <mergeCell ref="D83:E83"/>
    <mergeCell ref="D84:E84"/>
    <mergeCell ref="D86:E86"/>
    <mergeCell ref="D87:E87"/>
    <mergeCell ref="B81:C81"/>
    <mergeCell ref="B82:C82"/>
    <mergeCell ref="B83:C83"/>
    <mergeCell ref="B84:C84"/>
    <mergeCell ref="B85:C85"/>
    <mergeCell ref="B86:C86"/>
    <mergeCell ref="D89:E89"/>
    <mergeCell ref="B88:C88"/>
    <mergeCell ref="D88:E88"/>
    <mergeCell ref="B80:C80"/>
    <mergeCell ref="D55:E55"/>
    <mergeCell ref="D56:E56"/>
    <mergeCell ref="D57:E57"/>
    <mergeCell ref="D59:E59"/>
    <mergeCell ref="B57:C57"/>
    <mergeCell ref="B59:C59"/>
    <mergeCell ref="B68:F68"/>
    <mergeCell ref="B73:C73"/>
    <mergeCell ref="B67:F67"/>
    <mergeCell ref="B52:C52"/>
    <mergeCell ref="B53:C53"/>
    <mergeCell ref="B54:C54"/>
    <mergeCell ref="B51:C51"/>
    <mergeCell ref="P52:R52"/>
    <mergeCell ref="H62:I63"/>
    <mergeCell ref="J62:J63"/>
    <mergeCell ref="H58:I58"/>
    <mergeCell ref="J58:L58"/>
    <mergeCell ref="M58:O58"/>
    <mergeCell ref="J90:L90"/>
    <mergeCell ref="M90:S90"/>
    <mergeCell ref="K78:L79"/>
    <mergeCell ref="K80:L80"/>
    <mergeCell ref="M80:O80"/>
    <mergeCell ref="R76:S76"/>
    <mergeCell ref="M88:O88"/>
    <mergeCell ref="R77:S77"/>
    <mergeCell ref="H89:I89"/>
    <mergeCell ref="J89:L89"/>
    <mergeCell ref="M89:O89"/>
    <mergeCell ref="P89:R89"/>
    <mergeCell ref="H87:I87"/>
    <mergeCell ref="J87:L87"/>
    <mergeCell ref="M87:O87"/>
    <mergeCell ref="H86:I86"/>
    <mergeCell ref="J86:L86"/>
    <mergeCell ref="M86:O86"/>
    <mergeCell ref="P86:R86"/>
    <mergeCell ref="H85:I85"/>
    <mergeCell ref="K85:L85"/>
    <mergeCell ref="M85:O85"/>
    <mergeCell ref="P85:R85"/>
    <mergeCell ref="H84:I84"/>
    <mergeCell ref="P83:R83"/>
    <mergeCell ref="H82:I82"/>
    <mergeCell ref="K82:L82"/>
    <mergeCell ref="M82:O82"/>
    <mergeCell ref="P82:R82"/>
    <mergeCell ref="P80:R80"/>
    <mergeCell ref="H81:I81"/>
    <mergeCell ref="K81:L81"/>
    <mergeCell ref="M81:O81"/>
    <mergeCell ref="P81:R81"/>
    <mergeCell ref="H80:I80"/>
    <mergeCell ref="H78:I79"/>
    <mergeCell ref="J78:J79"/>
    <mergeCell ref="F78:G79"/>
    <mergeCell ref="S78:S79"/>
    <mergeCell ref="B76:F76"/>
    <mergeCell ref="P77:Q77"/>
    <mergeCell ref="P76:Q76"/>
    <mergeCell ref="D78:E79"/>
    <mergeCell ref="M78:O79"/>
    <mergeCell ref="P78:R79"/>
    <mergeCell ref="J76:L76"/>
    <mergeCell ref="J77:L77"/>
    <mergeCell ref="B78:C79"/>
    <mergeCell ref="M76:O76"/>
    <mergeCell ref="M77:O77"/>
    <mergeCell ref="L73:M73"/>
    <mergeCell ref="O73:S73"/>
    <mergeCell ref="R74:S74"/>
    <mergeCell ref="O68:R68"/>
    <mergeCell ref="C69:D69"/>
    <mergeCell ref="F69:G69"/>
    <mergeCell ref="O69:R69"/>
    <mergeCell ref="B72:C72"/>
    <mergeCell ref="O74:P74"/>
    <mergeCell ref="L72:M72"/>
    <mergeCell ref="O72:P72"/>
    <mergeCell ref="L67:M67"/>
    <mergeCell ref="O67:R67"/>
    <mergeCell ref="L65:M65"/>
    <mergeCell ref="G66:G67"/>
    <mergeCell ref="L66:M66"/>
    <mergeCell ref="B65:F65"/>
    <mergeCell ref="C66:E66"/>
    <mergeCell ref="Q63:R63"/>
    <mergeCell ref="P53:R53"/>
    <mergeCell ref="H59:I59"/>
    <mergeCell ref="J59:L59"/>
    <mergeCell ref="M59:O59"/>
    <mergeCell ref="P59:R59"/>
    <mergeCell ref="J60:L60"/>
    <mergeCell ref="M60:S60"/>
    <mergeCell ref="M55:O55"/>
    <mergeCell ref="P55:R55"/>
    <mergeCell ref="H54:I54"/>
    <mergeCell ref="K54:L54"/>
    <mergeCell ref="P54:R54"/>
    <mergeCell ref="H57:I57"/>
    <mergeCell ref="J57:L57"/>
    <mergeCell ref="M57:O57"/>
    <mergeCell ref="H56:I56"/>
    <mergeCell ref="J56:L56"/>
    <mergeCell ref="M56:O56"/>
    <mergeCell ref="P56:R56"/>
    <mergeCell ref="M50:O50"/>
    <mergeCell ref="H51:I51"/>
    <mergeCell ref="K51:L51"/>
    <mergeCell ref="M51:O51"/>
    <mergeCell ref="H53:I53"/>
    <mergeCell ref="K53:L53"/>
    <mergeCell ref="M53:O53"/>
    <mergeCell ref="K50:L50"/>
    <mergeCell ref="M48:O49"/>
    <mergeCell ref="H52:I52"/>
    <mergeCell ref="K52:L52"/>
    <mergeCell ref="M52:O52"/>
    <mergeCell ref="O36:S36"/>
    <mergeCell ref="B37:F37"/>
    <mergeCell ref="L37:M37"/>
    <mergeCell ref="O37:R37"/>
    <mergeCell ref="P47:Q47"/>
    <mergeCell ref="M47:O47"/>
    <mergeCell ref="R47:S47"/>
    <mergeCell ref="S48:S49"/>
    <mergeCell ref="H48:I49"/>
    <mergeCell ref="P48:R49"/>
    <mergeCell ref="J48:J49"/>
    <mergeCell ref="L40:M40"/>
    <mergeCell ref="L42:M42"/>
    <mergeCell ref="L43:M43"/>
    <mergeCell ref="O43:S43"/>
    <mergeCell ref="O44:P44"/>
    <mergeCell ref="R44:S44"/>
    <mergeCell ref="O42:P42"/>
    <mergeCell ref="P46:Q46"/>
    <mergeCell ref="R46:S46"/>
    <mergeCell ref="F48:G49"/>
    <mergeCell ref="L8:M9"/>
    <mergeCell ref="J18:J19"/>
    <mergeCell ref="K18:L19"/>
    <mergeCell ref="M18:O19"/>
    <mergeCell ref="O7:R7"/>
    <mergeCell ref="O11:P11"/>
    <mergeCell ref="P18:R19"/>
    <mergeCell ref="P16:Q16"/>
    <mergeCell ref="P17:Q17"/>
    <mergeCell ref="M16:O16"/>
    <mergeCell ref="O12:P12"/>
    <mergeCell ref="O8:R8"/>
    <mergeCell ref="O9:R9"/>
    <mergeCell ref="L12:M12"/>
    <mergeCell ref="L7:M7"/>
    <mergeCell ref="L10:M10"/>
    <mergeCell ref="P29:R29"/>
    <mergeCell ref="P24:R24"/>
    <mergeCell ref="M29:O29"/>
    <mergeCell ref="P25:R25"/>
    <mergeCell ref="M26:O26"/>
    <mergeCell ref="M27:O27"/>
    <mergeCell ref="M24:O24"/>
    <mergeCell ref="P26:R26"/>
    <mergeCell ref="M30:S30"/>
    <mergeCell ref="M21:O21"/>
    <mergeCell ref="M22:O22"/>
    <mergeCell ref="O13:S13"/>
    <mergeCell ref="R14:S14"/>
    <mergeCell ref="M17:O17"/>
    <mergeCell ref="J28:L28"/>
    <mergeCell ref="M28:O28"/>
    <mergeCell ref="L13:M13"/>
    <mergeCell ref="O14:P14"/>
    <mergeCell ref="J16:L16"/>
    <mergeCell ref="J17:L17"/>
    <mergeCell ref="K20:L20"/>
    <mergeCell ref="H2:I3"/>
    <mergeCell ref="J2:J3"/>
    <mergeCell ref="K2:K3"/>
    <mergeCell ref="O6:S6"/>
    <mergeCell ref="L5:M5"/>
    <mergeCell ref="L6:M6"/>
    <mergeCell ref="L2:M3"/>
    <mergeCell ref="Q3:R3"/>
    <mergeCell ref="J29:L29"/>
    <mergeCell ref="K23:L23"/>
    <mergeCell ref="M23:O23"/>
    <mergeCell ref="P23:R23"/>
    <mergeCell ref="M20:O20"/>
    <mergeCell ref="K25:L25"/>
    <mergeCell ref="K21:L21"/>
    <mergeCell ref="M25:O25"/>
    <mergeCell ref="J26:L26"/>
    <mergeCell ref="J27:L27"/>
    <mergeCell ref="R17:S17"/>
    <mergeCell ref="R16:S16"/>
    <mergeCell ref="S18:S19"/>
    <mergeCell ref="P20:R20"/>
    <mergeCell ref="P21:R21"/>
    <mergeCell ref="P22:R22"/>
    <mergeCell ref="Q33:R33"/>
    <mergeCell ref="F55:G55"/>
    <mergeCell ref="F56:G56"/>
    <mergeCell ref="F57:G57"/>
    <mergeCell ref="J46:L46"/>
    <mergeCell ref="J47:L47"/>
    <mergeCell ref="J32:J33"/>
    <mergeCell ref="K32:K33"/>
    <mergeCell ref="L32:M33"/>
    <mergeCell ref="L38:M39"/>
    <mergeCell ref="O38:R38"/>
    <mergeCell ref="F39:G39"/>
    <mergeCell ref="O39:R39"/>
    <mergeCell ref="O41:P41"/>
    <mergeCell ref="M46:O46"/>
    <mergeCell ref="L35:M35"/>
    <mergeCell ref="G36:G37"/>
    <mergeCell ref="L36:M36"/>
    <mergeCell ref="K22:L22"/>
    <mergeCell ref="J30:L30"/>
    <mergeCell ref="K24:L24"/>
    <mergeCell ref="F86:G86"/>
    <mergeCell ref="F87:G87"/>
    <mergeCell ref="F89:G89"/>
    <mergeCell ref="F80:G80"/>
    <mergeCell ref="F81:G81"/>
    <mergeCell ref="F83:G83"/>
    <mergeCell ref="F82:G82"/>
    <mergeCell ref="F84:G84"/>
    <mergeCell ref="F85:G85"/>
    <mergeCell ref="H32:I33"/>
    <mergeCell ref="H50:I50"/>
    <mergeCell ref="C39:D39"/>
    <mergeCell ref="H55:I55"/>
    <mergeCell ref="K55:L55"/>
  </mergeCells>
  <phoneticPr fontId="2" type="Hiragana" alignment="distributed"/>
  <dataValidations count="2">
    <dataValidation type="list" allowBlank="1" showInputMessage="1" showErrorMessage="1" sqref="B50:C55" xr:uid="{00000000-0002-0000-0300-000000000000}">
      <formula1>"東京工事（333000）,関越工事（313000）,東北工事(023000),関西工事(053000),中部工事(043000),中四国工事(063000),九州工事(073000),芝山工場(005310),開発本部(007100),工事本部(005300),北海道工事(013000)"</formula1>
    </dataValidation>
    <dataValidation type="list" allowBlank="1" showInputMessage="1" showErrorMessage="1" sqref="F50:G55" xr:uid="{00000000-0002-0000-0300-000001000000}">
      <formula1>"仮設材料費(1102017000),仮設労務費(1102018000),仮設運搬費(1102019000),仮設諸口(1102021000),排泥処理費(1104034000),雑労務費(1104035000),機械レンタル(1105037000),機械修繕費(1105042000),機械燃料油脂消耗品(1105052000),機械運搬費(1105058000),レンタカー代(1306068000),労務安全管理費(1306069000),事務用品費(1306070000)"</formula1>
    </dataValidation>
  </dataValidations>
  <pageMargins left="0.43307086614173229" right="0.19685039370078741" top="0.55118110236220474" bottom="0.55118110236220474" header="0.27559055118110237" footer="0.23622047244094491"/>
  <pageSetup paperSize="9" scale="8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1"/>
  <sheetViews>
    <sheetView topLeftCell="A34" workbookViewId="0">
      <selection activeCell="J50" sqref="J5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5" customWidth="1"/>
  </cols>
  <sheetData>
    <row r="1" spans="1:27" ht="4.5" customHeight="1"/>
    <row r="2" spans="1:27" ht="16.5" customHeight="1" thickBot="1"/>
    <row r="3" spans="1:27" ht="24" customHeight="1" thickBot="1">
      <c r="B3" s="265" t="s">
        <v>249</v>
      </c>
      <c r="C3" s="266"/>
      <c r="D3" s="266"/>
      <c r="E3" s="266"/>
      <c r="F3" s="266"/>
      <c r="G3" s="266"/>
      <c r="H3" s="266"/>
      <c r="I3" s="267"/>
      <c r="J3" s="267"/>
      <c r="K3" s="268"/>
    </row>
    <row r="4" spans="1:27" ht="9.75" customHeight="1" thickBot="1"/>
    <row r="5" spans="1:27" ht="15" thickBot="1">
      <c r="A5" s="140"/>
      <c r="B5" s="1" t="s">
        <v>267</v>
      </c>
      <c r="C5" s="262" t="s">
        <v>268</v>
      </c>
      <c r="D5" s="263"/>
      <c r="E5" s="263"/>
      <c r="F5" s="263"/>
      <c r="G5" s="263"/>
      <c r="H5" s="264"/>
      <c r="M5" s="275" t="s">
        <v>290</v>
      </c>
      <c r="N5" s="276"/>
      <c r="O5" s="276"/>
      <c r="P5" s="276"/>
      <c r="Q5" s="276"/>
      <c r="R5" s="276"/>
      <c r="S5" s="276"/>
      <c r="T5" s="276"/>
      <c r="U5" s="276"/>
      <c r="V5" s="276"/>
      <c r="W5" s="276"/>
      <c r="X5" s="276"/>
      <c r="Y5" s="276"/>
      <c r="Z5" s="276"/>
      <c r="AA5" s="277"/>
    </row>
    <row r="6" spans="1:27" ht="9" customHeight="1" thickBot="1">
      <c r="B6" s="1"/>
      <c r="M6" s="144"/>
      <c r="N6" s="144"/>
      <c r="O6" s="144"/>
      <c r="P6" s="144"/>
      <c r="Q6" s="144"/>
      <c r="R6" s="144"/>
      <c r="S6" s="144"/>
      <c r="T6" s="144"/>
      <c r="U6" s="144"/>
      <c r="V6" s="144"/>
      <c r="W6" s="144"/>
      <c r="X6" s="144"/>
      <c r="Y6" s="144"/>
      <c r="Z6" s="144"/>
      <c r="AA6" s="144"/>
    </row>
    <row r="7" spans="1:27" ht="15.75" thickTop="1" thickBot="1">
      <c r="B7" s="1" t="s">
        <v>214</v>
      </c>
      <c r="C7" s="89" t="s">
        <v>246</v>
      </c>
      <c r="D7" s="2" t="s">
        <v>19</v>
      </c>
      <c r="E7" s="89" t="s">
        <v>247</v>
      </c>
      <c r="M7" s="289" t="s">
        <v>285</v>
      </c>
      <c r="N7" s="290"/>
      <c r="O7" s="290"/>
      <c r="P7" s="290"/>
      <c r="Q7" s="290"/>
      <c r="R7" s="290"/>
      <c r="S7" s="290"/>
      <c r="T7" s="290"/>
      <c r="U7" s="290"/>
      <c r="V7" s="290"/>
      <c r="W7" s="290"/>
      <c r="X7" s="290"/>
      <c r="Y7" s="290"/>
      <c r="Z7" s="290"/>
      <c r="AA7" s="291"/>
    </row>
    <row r="8" spans="1:27" ht="9" customHeight="1" thickBot="1">
      <c r="B8" s="1"/>
      <c r="M8" s="292"/>
      <c r="N8" s="293"/>
      <c r="O8" s="293"/>
      <c r="P8" s="293"/>
      <c r="Q8" s="293"/>
      <c r="R8" s="293"/>
      <c r="S8" s="293"/>
      <c r="T8" s="293"/>
      <c r="U8" s="293"/>
      <c r="V8" s="293"/>
      <c r="W8" s="293"/>
      <c r="X8" s="293"/>
      <c r="Y8" s="293"/>
      <c r="Z8" s="293"/>
      <c r="AA8" s="294"/>
    </row>
    <row r="9" spans="1:27" ht="15" thickBot="1">
      <c r="B9" s="1" t="s">
        <v>216</v>
      </c>
      <c r="C9" s="262" t="s">
        <v>330</v>
      </c>
      <c r="D9" s="263"/>
      <c r="E9" s="263"/>
      <c r="F9" s="263"/>
      <c r="G9" s="263"/>
      <c r="H9" s="264"/>
      <c r="M9" s="295"/>
      <c r="N9" s="296"/>
      <c r="O9" s="296"/>
      <c r="P9" s="296"/>
      <c r="Q9" s="296"/>
      <c r="R9" s="296"/>
      <c r="S9" s="296"/>
      <c r="T9" s="296"/>
      <c r="U9" s="296"/>
      <c r="V9" s="296"/>
      <c r="W9" s="296"/>
      <c r="X9" s="296"/>
      <c r="Y9" s="296"/>
      <c r="Z9" s="296"/>
      <c r="AA9" s="297"/>
    </row>
    <row r="10" spans="1:27" ht="9" customHeight="1" thickBot="1">
      <c r="B10" s="1"/>
      <c r="M10" s="143"/>
      <c r="N10" s="143"/>
      <c r="O10" s="143"/>
      <c r="P10" s="143"/>
      <c r="Q10" s="143"/>
      <c r="R10" s="143"/>
      <c r="S10" s="143"/>
      <c r="T10" s="143"/>
      <c r="U10" s="143"/>
      <c r="V10" s="143"/>
      <c r="W10" s="143"/>
      <c r="X10" s="143"/>
      <c r="Y10" s="143"/>
      <c r="Z10" s="143"/>
      <c r="AA10" s="143"/>
    </row>
    <row r="11" spans="1:27" ht="12.75" customHeight="1" thickTop="1" thickBot="1">
      <c r="B11" s="14" t="s">
        <v>20</v>
      </c>
      <c r="C11" s="310" t="s">
        <v>331</v>
      </c>
      <c r="D11" s="311"/>
      <c r="E11" s="311"/>
      <c r="F11" s="311"/>
      <c r="G11" s="311"/>
      <c r="H11" s="312"/>
      <c r="M11" s="289" t="s">
        <v>284</v>
      </c>
      <c r="N11" s="290"/>
      <c r="O11" s="290"/>
      <c r="P11" s="290"/>
      <c r="Q11" s="290"/>
      <c r="R11" s="290"/>
      <c r="S11" s="290"/>
      <c r="T11" s="290"/>
      <c r="U11" s="290"/>
      <c r="V11" s="290"/>
      <c r="W11" s="290"/>
      <c r="X11" s="290"/>
      <c r="Y11" s="290"/>
      <c r="Z11" s="290"/>
      <c r="AA11" s="291"/>
    </row>
    <row r="12" spans="1:27" ht="12" customHeight="1" thickBot="1">
      <c r="B12" s="1"/>
      <c r="M12" s="292"/>
      <c r="N12" s="293"/>
      <c r="O12" s="293"/>
      <c r="P12" s="293"/>
      <c r="Q12" s="293"/>
      <c r="R12" s="293"/>
      <c r="S12" s="293"/>
      <c r="T12" s="293"/>
      <c r="U12" s="293"/>
      <c r="V12" s="293"/>
      <c r="W12" s="293"/>
      <c r="X12" s="293"/>
      <c r="Y12" s="293"/>
      <c r="Z12" s="293"/>
      <c r="AA12" s="294"/>
    </row>
    <row r="13" spans="1:27" ht="17.25" customHeight="1" thickBot="1">
      <c r="B13" s="1" t="s">
        <v>329</v>
      </c>
      <c r="C13" s="262" t="s">
        <v>324</v>
      </c>
      <c r="D13" s="263"/>
      <c r="E13" s="263"/>
      <c r="F13" s="263"/>
      <c r="G13" s="263"/>
      <c r="H13" s="264"/>
      <c r="M13" s="295"/>
      <c r="N13" s="296"/>
      <c r="O13" s="296"/>
      <c r="P13" s="296"/>
      <c r="Q13" s="296"/>
      <c r="R13" s="296"/>
      <c r="S13" s="296"/>
      <c r="T13" s="296"/>
      <c r="U13" s="296"/>
      <c r="V13" s="296"/>
      <c r="W13" s="296"/>
      <c r="X13" s="296"/>
      <c r="Y13" s="296"/>
      <c r="Z13" s="296"/>
      <c r="AA13" s="297"/>
    </row>
    <row r="14" spans="1:27" ht="9.75" customHeight="1" thickBot="1">
      <c r="B14" s="1"/>
      <c r="M14" s="293"/>
      <c r="N14" s="293"/>
      <c r="O14" s="293"/>
      <c r="P14" s="293"/>
      <c r="Q14" s="293"/>
      <c r="R14" s="293"/>
      <c r="S14" s="293"/>
      <c r="T14" s="293"/>
      <c r="U14" s="293"/>
      <c r="V14" s="293"/>
      <c r="W14" s="293"/>
      <c r="X14" s="293"/>
      <c r="Y14" s="293"/>
      <c r="Z14" s="293"/>
      <c r="AA14" s="293"/>
    </row>
    <row r="15" spans="1:27" ht="13.9" customHeight="1" thickTop="1" thickBot="1">
      <c r="B15" s="1" t="s">
        <v>218</v>
      </c>
      <c r="C15" s="262" t="s">
        <v>219</v>
      </c>
      <c r="D15" s="263"/>
      <c r="E15" s="263"/>
      <c r="F15" s="263"/>
      <c r="G15" s="263"/>
      <c r="H15" s="264"/>
      <c r="M15" s="307" t="s">
        <v>286</v>
      </c>
      <c r="N15" s="308"/>
      <c r="O15" s="308"/>
      <c r="P15" s="308"/>
      <c r="Q15" s="308"/>
      <c r="R15" s="308"/>
      <c r="S15" s="308"/>
      <c r="T15" s="308"/>
      <c r="U15" s="308"/>
      <c r="V15" s="308"/>
      <c r="W15" s="308"/>
      <c r="X15" s="308"/>
      <c r="Y15" s="308"/>
      <c r="Z15" s="308"/>
      <c r="AA15" s="309"/>
    </row>
    <row r="16" spans="1:27" ht="8.25" customHeight="1" thickBot="1">
      <c r="B16" s="1"/>
      <c r="M16" s="144"/>
      <c r="N16" s="144"/>
      <c r="O16" s="144"/>
      <c r="P16" s="144"/>
      <c r="Q16" s="144"/>
      <c r="R16" s="144"/>
      <c r="S16" s="144"/>
      <c r="T16" s="144"/>
      <c r="U16" s="144"/>
      <c r="V16" s="144"/>
      <c r="W16" s="144"/>
      <c r="X16" s="144"/>
      <c r="Y16" s="144"/>
      <c r="Z16" s="144"/>
      <c r="AA16" s="144"/>
    </row>
    <row r="17" spans="1:27" ht="15.75" thickTop="1" thickBot="1">
      <c r="B17" s="1" t="s">
        <v>220</v>
      </c>
      <c r="C17" s="269" t="s">
        <v>221</v>
      </c>
      <c r="D17" s="278"/>
      <c r="E17" s="278"/>
      <c r="F17" s="278"/>
      <c r="G17" s="278"/>
      <c r="H17" s="279"/>
      <c r="M17" s="289" t="s">
        <v>272</v>
      </c>
      <c r="N17" s="290"/>
      <c r="O17" s="290"/>
      <c r="P17" s="290"/>
      <c r="Q17" s="290"/>
      <c r="R17" s="290"/>
      <c r="S17" s="290"/>
      <c r="T17" s="290"/>
      <c r="U17" s="290"/>
      <c r="V17" s="290"/>
      <c r="W17" s="290"/>
      <c r="X17" s="290"/>
      <c r="Y17" s="290"/>
      <c r="Z17" s="290"/>
      <c r="AA17" s="291"/>
    </row>
    <row r="18" spans="1:27" ht="8.25" customHeight="1" thickBot="1">
      <c r="B18" s="1"/>
      <c r="M18" s="292"/>
      <c r="N18" s="293"/>
      <c r="O18" s="293"/>
      <c r="P18" s="293"/>
      <c r="Q18" s="293"/>
      <c r="R18" s="293"/>
      <c r="S18" s="293"/>
      <c r="T18" s="293"/>
      <c r="U18" s="293"/>
      <c r="V18" s="293"/>
      <c r="W18" s="293"/>
      <c r="X18" s="293"/>
      <c r="Y18" s="293"/>
      <c r="Z18" s="293"/>
      <c r="AA18" s="294"/>
    </row>
    <row r="19" spans="1:27" ht="15" thickBot="1">
      <c r="A19" s="140"/>
      <c r="B19" s="1" t="s">
        <v>271</v>
      </c>
      <c r="C19" s="269" t="s">
        <v>221</v>
      </c>
      <c r="D19" s="278"/>
      <c r="E19" s="278"/>
      <c r="F19" s="278"/>
      <c r="G19" s="278"/>
      <c r="H19" s="279"/>
      <c r="M19" s="295"/>
      <c r="N19" s="296"/>
      <c r="O19" s="296"/>
      <c r="P19" s="296"/>
      <c r="Q19" s="296"/>
      <c r="R19" s="296"/>
      <c r="S19" s="296"/>
      <c r="T19" s="296"/>
      <c r="U19" s="296"/>
      <c r="V19" s="296"/>
      <c r="W19" s="296"/>
      <c r="X19" s="296"/>
      <c r="Y19" s="296"/>
      <c r="Z19" s="296"/>
      <c r="AA19" s="297"/>
    </row>
    <row r="20" spans="1:27" ht="8.25" customHeight="1" thickBot="1">
      <c r="B20" s="1"/>
      <c r="M20" s="144"/>
      <c r="N20" s="144"/>
      <c r="O20" s="144"/>
      <c r="P20" s="144"/>
      <c r="Q20" s="144"/>
      <c r="R20" s="144"/>
      <c r="S20" s="144"/>
      <c r="T20" s="144"/>
      <c r="U20" s="144"/>
      <c r="V20" s="144"/>
      <c r="W20" s="144"/>
      <c r="X20" s="144"/>
      <c r="Y20" s="144"/>
      <c r="Z20" s="144"/>
      <c r="AA20" s="144"/>
    </row>
    <row r="21" spans="1:27" ht="15" customHeight="1" thickTop="1" thickBot="1">
      <c r="B21" s="1" t="s">
        <v>222</v>
      </c>
      <c r="C21" s="89" t="s">
        <v>325</v>
      </c>
      <c r="D21" s="2" t="s">
        <v>19</v>
      </c>
      <c r="E21" s="89" t="s">
        <v>326</v>
      </c>
      <c r="M21" s="298" t="s">
        <v>362</v>
      </c>
      <c r="N21" s="299"/>
      <c r="O21" s="299"/>
      <c r="P21" s="299"/>
      <c r="Q21" s="299"/>
      <c r="R21" s="299"/>
      <c r="S21" s="299"/>
      <c r="T21" s="299"/>
      <c r="U21" s="299"/>
      <c r="V21" s="299"/>
      <c r="W21" s="299"/>
      <c r="X21" s="299"/>
      <c r="Y21" s="299"/>
      <c r="Z21" s="299"/>
      <c r="AA21" s="300"/>
    </row>
    <row r="22" spans="1:27" ht="14.25" customHeight="1">
      <c r="B22" s="1"/>
      <c r="M22" s="301"/>
      <c r="N22" s="302"/>
      <c r="O22" s="302"/>
      <c r="P22" s="302"/>
      <c r="Q22" s="302"/>
      <c r="R22" s="302"/>
      <c r="S22" s="302"/>
      <c r="T22" s="302"/>
      <c r="U22" s="302"/>
      <c r="V22" s="302"/>
      <c r="W22" s="302"/>
      <c r="X22" s="302"/>
      <c r="Y22" s="302"/>
      <c r="Z22" s="302"/>
      <c r="AA22" s="303"/>
    </row>
    <row r="23" spans="1:27" ht="14.25" customHeight="1" thickBot="1">
      <c r="M23" s="304"/>
      <c r="N23" s="305"/>
      <c r="O23" s="305"/>
      <c r="P23" s="305"/>
      <c r="Q23" s="305"/>
      <c r="R23" s="305"/>
      <c r="S23" s="305"/>
      <c r="T23" s="305"/>
      <c r="U23" s="305"/>
      <c r="V23" s="305"/>
      <c r="W23" s="305"/>
      <c r="X23" s="305"/>
      <c r="Y23" s="305"/>
      <c r="Z23" s="305"/>
      <c r="AA23" s="306"/>
    </row>
    <row r="24" spans="1:27" ht="24" customHeight="1" thickTop="1" thickBot="1">
      <c r="B24" s="265" t="s">
        <v>223</v>
      </c>
      <c r="C24" s="266"/>
      <c r="D24" s="266"/>
      <c r="E24" s="266"/>
      <c r="F24" s="266"/>
      <c r="G24" s="266"/>
      <c r="H24" s="266"/>
      <c r="I24" s="267"/>
      <c r="J24" s="267"/>
      <c r="K24" s="268"/>
      <c r="M24" s="144"/>
      <c r="N24" s="144"/>
      <c r="O24" s="144"/>
      <c r="P24" s="144"/>
      <c r="Q24" s="144"/>
      <c r="R24" s="144"/>
      <c r="S24" s="144"/>
      <c r="T24" s="144"/>
      <c r="U24" s="144"/>
      <c r="V24" s="144"/>
      <c r="W24" s="144"/>
      <c r="X24" s="144"/>
      <c r="Y24" s="144"/>
      <c r="Z24" s="144"/>
      <c r="AA24" s="144"/>
    </row>
    <row r="25" spans="1:27" ht="8.25" customHeight="1" thickBot="1">
      <c r="M25" s="144"/>
      <c r="N25" s="144"/>
      <c r="O25" s="144"/>
      <c r="P25" s="144"/>
      <c r="Q25" s="144"/>
      <c r="R25" s="144"/>
      <c r="S25" s="144"/>
      <c r="T25" s="144"/>
      <c r="U25" s="144"/>
      <c r="V25" s="144"/>
      <c r="W25" s="144"/>
      <c r="X25" s="144"/>
      <c r="Y25" s="144"/>
      <c r="Z25" s="144"/>
      <c r="AA25" s="144"/>
    </row>
    <row r="26" spans="1:27" ht="14.65" customHeight="1" thickTop="1" thickBot="1">
      <c r="B26" s="1" t="s">
        <v>224</v>
      </c>
      <c r="C26" s="262" t="s">
        <v>260</v>
      </c>
      <c r="D26" s="272"/>
      <c r="E26" s="273"/>
      <c r="G26" s="274" t="s">
        <v>232</v>
      </c>
      <c r="H26" s="274"/>
      <c r="I26" s="117" t="s">
        <v>234</v>
      </c>
      <c r="J26" s="94"/>
      <c r="M26" s="280" t="s">
        <v>361</v>
      </c>
      <c r="N26" s="281"/>
      <c r="O26" s="281"/>
      <c r="P26" s="281"/>
      <c r="Q26" s="281"/>
      <c r="R26" s="281"/>
      <c r="S26" s="281"/>
      <c r="T26" s="281"/>
      <c r="U26" s="281"/>
      <c r="V26" s="281"/>
      <c r="W26" s="281"/>
      <c r="X26" s="281"/>
      <c r="Y26" s="281"/>
      <c r="Z26" s="281"/>
      <c r="AA26" s="282"/>
    </row>
    <row r="27" spans="1:27" ht="11.25" customHeight="1" thickBot="1">
      <c r="B27" s="1"/>
      <c r="M27" s="283"/>
      <c r="N27" s="284"/>
      <c r="O27" s="284"/>
      <c r="P27" s="284"/>
      <c r="Q27" s="284"/>
      <c r="R27" s="284"/>
      <c r="S27" s="284"/>
      <c r="T27" s="284"/>
      <c r="U27" s="284"/>
      <c r="V27" s="284"/>
      <c r="W27" s="284"/>
      <c r="X27" s="284"/>
      <c r="Y27" s="284"/>
      <c r="Z27" s="284"/>
      <c r="AA27" s="285"/>
    </row>
    <row r="28" spans="1:27" ht="15" thickBot="1">
      <c r="B28" s="1" t="s">
        <v>262</v>
      </c>
      <c r="C28" s="262" t="s">
        <v>261</v>
      </c>
      <c r="D28" s="272"/>
      <c r="E28" s="273"/>
      <c r="G28" s="274" t="s">
        <v>233</v>
      </c>
      <c r="H28" s="274"/>
      <c r="I28" s="117" t="s">
        <v>235</v>
      </c>
      <c r="M28" s="283"/>
      <c r="N28" s="284"/>
      <c r="O28" s="284"/>
      <c r="P28" s="284"/>
      <c r="Q28" s="284"/>
      <c r="R28" s="284"/>
      <c r="S28" s="284"/>
      <c r="T28" s="284"/>
      <c r="U28" s="284"/>
      <c r="V28" s="284"/>
      <c r="W28" s="284"/>
      <c r="X28" s="284"/>
      <c r="Y28" s="284"/>
      <c r="Z28" s="284"/>
      <c r="AA28" s="285"/>
    </row>
    <row r="29" spans="1:27" ht="7.5" customHeight="1" thickBot="1">
      <c r="B29" s="1"/>
      <c r="M29" s="283"/>
      <c r="N29" s="284"/>
      <c r="O29" s="284"/>
      <c r="P29" s="284"/>
      <c r="Q29" s="284"/>
      <c r="R29" s="284"/>
      <c r="S29" s="284"/>
      <c r="T29" s="284"/>
      <c r="U29" s="284"/>
      <c r="V29" s="284"/>
      <c r="W29" s="284"/>
      <c r="X29" s="284"/>
      <c r="Y29" s="284"/>
      <c r="Z29" s="284"/>
      <c r="AA29" s="285"/>
    </row>
    <row r="30" spans="1:27" ht="15" thickBot="1">
      <c r="B30" s="1" t="s">
        <v>225</v>
      </c>
      <c r="C30" s="262" t="s">
        <v>332</v>
      </c>
      <c r="D30" s="272"/>
      <c r="E30" s="273"/>
      <c r="M30" s="286"/>
      <c r="N30" s="287"/>
      <c r="O30" s="287"/>
      <c r="P30" s="287"/>
      <c r="Q30" s="287"/>
      <c r="R30" s="287"/>
      <c r="S30" s="287"/>
      <c r="T30" s="287"/>
      <c r="U30" s="287"/>
      <c r="V30" s="287"/>
      <c r="W30" s="287"/>
      <c r="X30" s="287"/>
      <c r="Y30" s="287"/>
      <c r="Z30" s="287"/>
      <c r="AA30" s="288"/>
    </row>
    <row r="31" spans="1:27" ht="7.5" customHeight="1" thickBot="1">
      <c r="B31" s="1"/>
      <c r="M31" s="165"/>
      <c r="N31" s="165"/>
      <c r="O31" s="165"/>
      <c r="P31" s="165"/>
      <c r="Q31" s="165"/>
      <c r="R31" s="165"/>
      <c r="S31" s="165"/>
      <c r="T31" s="165"/>
      <c r="U31" s="165"/>
      <c r="V31" s="165"/>
      <c r="W31" s="165"/>
      <c r="X31" s="165"/>
      <c r="Y31" s="165"/>
      <c r="Z31" s="165"/>
      <c r="AA31" s="165"/>
    </row>
    <row r="32" spans="1:27" ht="15" thickBot="1">
      <c r="B32" s="1" t="s">
        <v>226</v>
      </c>
      <c r="C32" s="262" t="s">
        <v>273</v>
      </c>
      <c r="D32" s="263"/>
      <c r="E32" s="264"/>
      <c r="M32" s="165"/>
      <c r="N32" s="165"/>
      <c r="O32" s="165"/>
      <c r="P32" s="165"/>
      <c r="Q32" s="165"/>
      <c r="R32" s="165"/>
      <c r="S32" s="165"/>
      <c r="T32" s="165"/>
      <c r="U32" s="165"/>
      <c r="V32" s="165"/>
      <c r="W32" s="165"/>
      <c r="X32" s="165"/>
      <c r="Y32" s="165"/>
      <c r="Z32" s="165"/>
      <c r="AA32" s="165"/>
    </row>
    <row r="33" spans="2:27" ht="12" customHeight="1" thickBot="1">
      <c r="B33" s="1"/>
      <c r="M33" s="165"/>
      <c r="N33" s="165"/>
      <c r="O33" s="165"/>
      <c r="P33" s="165"/>
      <c r="Q33" s="165"/>
      <c r="R33" s="165"/>
      <c r="S33" s="165"/>
      <c r="T33" s="165"/>
      <c r="U33" s="165"/>
      <c r="V33" s="165"/>
      <c r="W33" s="165"/>
      <c r="X33" s="165"/>
      <c r="Y33" s="165"/>
      <c r="Z33" s="165"/>
      <c r="AA33" s="165"/>
    </row>
    <row r="34" spans="2:27" ht="15" thickBot="1">
      <c r="B34" s="1" t="s">
        <v>227</v>
      </c>
      <c r="C34" s="269" t="s">
        <v>327</v>
      </c>
      <c r="D34" s="270"/>
      <c r="E34" s="271"/>
      <c r="M34" s="165"/>
      <c r="N34" s="165"/>
      <c r="O34" s="165"/>
      <c r="P34" s="165"/>
      <c r="Q34" s="165"/>
      <c r="R34" s="165"/>
      <c r="S34" s="165"/>
      <c r="T34" s="165"/>
      <c r="U34" s="165"/>
      <c r="V34" s="165"/>
      <c r="W34" s="165"/>
      <c r="X34" s="165"/>
      <c r="Y34" s="165"/>
      <c r="Z34" s="165"/>
      <c r="AA34" s="165"/>
    </row>
    <row r="35" spans="2:27" ht="12.75" customHeight="1"/>
    <row r="36" spans="2:27" ht="17.25" customHeight="1" thickBot="1">
      <c r="C36" s="261"/>
      <c r="D36" s="261"/>
      <c r="E36" s="261"/>
      <c r="F36" s="261"/>
      <c r="G36" s="261"/>
      <c r="H36" s="261"/>
      <c r="I36" s="261"/>
    </row>
    <row r="37" spans="2:27" ht="15" thickBot="1">
      <c r="B37" s="138"/>
      <c r="C37" s="139"/>
      <c r="D37" s="140" t="s">
        <v>263</v>
      </c>
      <c r="E37" s="140"/>
      <c r="F37" s="140"/>
      <c r="G37" s="140"/>
    </row>
    <row r="39" spans="2:27">
      <c r="M39" s="143"/>
      <c r="N39" s="143"/>
      <c r="O39" s="143"/>
      <c r="P39" s="143"/>
      <c r="Q39" s="143"/>
      <c r="R39" s="143"/>
      <c r="S39" s="143"/>
      <c r="T39" s="143"/>
      <c r="U39" s="143"/>
      <c r="V39" s="143"/>
      <c r="W39" s="143"/>
      <c r="X39" s="143"/>
      <c r="Y39" s="143"/>
      <c r="Z39" s="143"/>
      <c r="AA39" s="143"/>
    </row>
    <row r="40" spans="2:27">
      <c r="M40" s="143"/>
      <c r="N40" s="143"/>
      <c r="O40" s="143"/>
      <c r="P40" s="143"/>
      <c r="Q40" s="143"/>
      <c r="R40" s="143"/>
      <c r="S40" s="143"/>
      <c r="T40" s="143"/>
      <c r="U40" s="143"/>
      <c r="V40" s="143"/>
      <c r="W40" s="143"/>
      <c r="X40" s="143"/>
      <c r="Y40" s="143"/>
      <c r="Z40" s="143"/>
      <c r="AA40" s="143"/>
    </row>
    <row r="41" spans="2:27">
      <c r="M41" s="143"/>
      <c r="N41" s="143"/>
      <c r="O41" s="143"/>
      <c r="P41" s="143"/>
      <c r="Q41" s="143"/>
      <c r="R41" s="143"/>
      <c r="S41" s="143"/>
      <c r="T41" s="143"/>
      <c r="U41" s="143"/>
      <c r="V41" s="143"/>
      <c r="W41" s="143"/>
      <c r="X41" s="143"/>
      <c r="Y41" s="143"/>
      <c r="Z41" s="143"/>
      <c r="AA41" s="143"/>
    </row>
  </sheetData>
  <mergeCells count="25">
    <mergeCell ref="B3:K3"/>
    <mergeCell ref="C5:H5"/>
    <mergeCell ref="M5:AA5"/>
    <mergeCell ref="M7:AA9"/>
    <mergeCell ref="C9:H9"/>
    <mergeCell ref="C11:H11"/>
    <mergeCell ref="M11:AA13"/>
    <mergeCell ref="C13:H13"/>
    <mergeCell ref="C30:E30"/>
    <mergeCell ref="M14:AA14"/>
    <mergeCell ref="C15:H15"/>
    <mergeCell ref="M15:AA15"/>
    <mergeCell ref="C17:H17"/>
    <mergeCell ref="M17:AA19"/>
    <mergeCell ref="C19:H19"/>
    <mergeCell ref="C32:E32"/>
    <mergeCell ref="C34:E34"/>
    <mergeCell ref="C36:I36"/>
    <mergeCell ref="M21:AA23"/>
    <mergeCell ref="B24:K24"/>
    <mergeCell ref="C26:E26"/>
    <mergeCell ref="G26:H26"/>
    <mergeCell ref="M26:AA30"/>
    <mergeCell ref="C28:E28"/>
    <mergeCell ref="G28:H28"/>
  </mergeCells>
  <phoneticPr fontId="2"/>
  <dataValidations disablePrompts="1" count="1">
    <dataValidation type="list" allowBlank="1" showInputMessage="1" showErrorMessage="1" sqref="C32:E32" xr:uid="{00000000-0002-0000-0400-000000000000}">
      <formula1>"普通預金,当座預金"</formula1>
    </dataValidation>
  </dataValidations>
  <pageMargins left="0.75" right="0.75" top="1" bottom="1" header="0.51200000000000001" footer="0.5120000000000000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J41"/>
  <sheetViews>
    <sheetView showGridLines="0" topLeftCell="A28" zoomScale="95" zoomScaleNormal="95" workbookViewId="0">
      <selection activeCell="O46" sqref="O46"/>
    </sheetView>
  </sheetViews>
  <sheetFormatPr defaultRowHeight="14.25"/>
  <cols>
    <col min="1" max="1" width="8" customWidth="1"/>
    <col min="2" max="2" width="11.375" customWidth="1"/>
    <col min="3" max="3" width="14.625" customWidth="1"/>
    <col min="4" max="4" width="2.875" customWidth="1"/>
    <col min="5" max="5" width="6.125" customWidth="1"/>
    <col min="6" max="6" width="3.75" customWidth="1"/>
    <col min="7" max="7" width="5.625" customWidth="1"/>
    <col min="8" max="8" width="2.625" customWidth="1"/>
    <col min="9" max="9" width="7.625" customWidth="1"/>
    <col min="10" max="10" width="7" customWidth="1"/>
    <col min="11" max="11" width="3.75" customWidth="1"/>
    <col min="12" max="12" width="5.875" customWidth="1"/>
    <col min="13" max="13" width="3.125" customWidth="1"/>
    <col min="14" max="14" width="6.125" customWidth="1"/>
    <col min="15" max="15" width="19.375" bestFit="1" customWidth="1"/>
    <col min="16" max="16" width="7" customWidth="1"/>
    <col min="20" max="21" width="17.25" bestFit="1" customWidth="1"/>
    <col min="33" max="36" width="10.25" customWidth="1"/>
  </cols>
  <sheetData>
    <row r="1" spans="2:25" ht="3.75" customHeight="1"/>
    <row r="2" spans="2:25" ht="24">
      <c r="B2" s="391" t="s">
        <v>42</v>
      </c>
      <c r="C2" s="392"/>
      <c r="D2" s="392"/>
      <c r="E2" s="392"/>
      <c r="F2" s="392"/>
      <c r="G2" s="392"/>
      <c r="H2" s="392"/>
      <c r="I2" s="392"/>
      <c r="J2" s="392"/>
      <c r="K2" s="392"/>
      <c r="L2" s="392"/>
      <c r="M2" s="392"/>
      <c r="N2" s="392"/>
      <c r="O2" s="392"/>
      <c r="P2" s="393"/>
      <c r="R2" s="384" t="s">
        <v>365</v>
      </c>
      <c r="S2" s="385"/>
      <c r="T2" s="385"/>
      <c r="U2" s="385"/>
      <c r="V2" s="386"/>
    </row>
    <row r="3" spans="2:25" ht="6.75" customHeight="1" thickBot="1"/>
    <row r="4" spans="2:25" ht="15.75" thickTop="1" thickBot="1">
      <c r="B4" s="1" t="s">
        <v>2</v>
      </c>
      <c r="C4" s="90">
        <v>2023</v>
      </c>
      <c r="D4" t="s">
        <v>0</v>
      </c>
      <c r="E4" s="90">
        <v>10</v>
      </c>
      <c r="F4" t="s">
        <v>1</v>
      </c>
      <c r="G4" s="90">
        <v>20</v>
      </c>
      <c r="H4" t="s">
        <v>3</v>
      </c>
      <c r="I4" s="17"/>
      <c r="O4" s="160"/>
      <c r="R4" s="307" t="s">
        <v>282</v>
      </c>
      <c r="S4" s="319"/>
      <c r="T4" s="319"/>
      <c r="U4" s="319"/>
      <c r="V4" s="320"/>
      <c r="W4" s="144"/>
      <c r="X4" s="144"/>
      <c r="Y4" s="144"/>
    </row>
    <row r="5" spans="2:25" ht="4.5" customHeight="1" thickBot="1">
      <c r="B5" s="1"/>
      <c r="T5" s="4"/>
      <c r="U5" s="4"/>
    </row>
    <row r="6" spans="2:25" ht="15.75" customHeight="1" thickTop="1" thickBot="1">
      <c r="B6" s="1" t="s">
        <v>279</v>
      </c>
      <c r="C6" s="262" t="s">
        <v>320</v>
      </c>
      <c r="D6" s="263"/>
      <c r="E6" s="263"/>
      <c r="F6" s="263"/>
      <c r="G6" s="263"/>
      <c r="H6" s="264"/>
      <c r="R6" s="307" t="s">
        <v>283</v>
      </c>
      <c r="S6" s="319"/>
      <c r="T6" s="319"/>
      <c r="U6" s="319"/>
      <c r="V6" s="320"/>
      <c r="W6" s="144"/>
      <c r="X6" s="144"/>
      <c r="Y6" s="144"/>
    </row>
    <row r="7" spans="2:25" ht="5.25" customHeight="1" thickBot="1">
      <c r="B7" s="1"/>
      <c r="T7" s="4"/>
      <c r="U7" s="4"/>
    </row>
    <row r="8" spans="2:25" ht="15.75" customHeight="1" thickTop="1" thickBot="1">
      <c r="B8" s="1" t="s">
        <v>275</v>
      </c>
      <c r="C8" s="340" t="s">
        <v>328</v>
      </c>
      <c r="D8" s="341"/>
      <c r="E8" s="342"/>
      <c r="G8" s="17"/>
      <c r="R8" s="307" t="s">
        <v>287</v>
      </c>
      <c r="S8" s="319"/>
      <c r="T8" s="319"/>
      <c r="U8" s="319"/>
      <c r="V8" s="320"/>
    </row>
    <row r="9" spans="2:25" ht="6" customHeight="1" thickBot="1">
      <c r="B9" s="1"/>
      <c r="T9" s="4"/>
      <c r="U9" s="4"/>
    </row>
    <row r="10" spans="2:25" ht="15.75" customHeight="1" thickTop="1" thickBot="1">
      <c r="B10" s="1" t="s">
        <v>242</v>
      </c>
      <c r="C10" s="262" t="s">
        <v>321</v>
      </c>
      <c r="D10" s="263"/>
      <c r="E10" s="263"/>
      <c r="F10" s="263"/>
      <c r="G10" s="263"/>
      <c r="H10" s="264"/>
      <c r="R10" s="307" t="s">
        <v>274</v>
      </c>
      <c r="S10" s="319"/>
      <c r="T10" s="319"/>
      <c r="U10" s="319"/>
      <c r="V10" s="320"/>
    </row>
    <row r="11" spans="2:25" ht="6" customHeight="1" thickBot="1">
      <c r="B11" s="1"/>
      <c r="T11" s="4"/>
      <c r="U11" s="4"/>
    </row>
    <row r="12" spans="2:25" ht="15.75" thickTop="1" thickBot="1">
      <c r="B12" s="1" t="s">
        <v>276</v>
      </c>
      <c r="C12" s="166" t="s">
        <v>360</v>
      </c>
      <c r="N12" s="207"/>
      <c r="R12" s="307" t="s">
        <v>288</v>
      </c>
      <c r="S12" s="319"/>
      <c r="T12" s="319"/>
      <c r="U12" s="319"/>
      <c r="V12" s="320"/>
      <c r="W12" s="144"/>
      <c r="X12" s="144"/>
      <c r="Y12" s="144"/>
    </row>
    <row r="13" spans="2:25" ht="6" customHeight="1" thickBot="1">
      <c r="B13" s="1"/>
      <c r="T13" s="4"/>
      <c r="U13" s="4"/>
    </row>
    <row r="14" spans="2:25" ht="15.75" thickTop="1" thickBot="1">
      <c r="B14" s="1" t="s">
        <v>248</v>
      </c>
      <c r="C14" s="157" t="s">
        <v>353</v>
      </c>
      <c r="D14" s="94"/>
      <c r="E14" s="94"/>
      <c r="F14" s="94"/>
      <c r="R14" s="307" t="s">
        <v>277</v>
      </c>
      <c r="S14" s="319"/>
      <c r="T14" s="319"/>
      <c r="U14" s="319"/>
      <c r="V14" s="320"/>
      <c r="W14" s="144"/>
      <c r="X14" s="144"/>
      <c r="Y14" s="144"/>
    </row>
    <row r="15" spans="2:25" ht="6" customHeight="1" thickBot="1">
      <c r="B15" s="1"/>
      <c r="J15" s="147"/>
      <c r="K15" s="147"/>
      <c r="L15" s="147"/>
      <c r="T15" s="4"/>
      <c r="U15" s="4"/>
    </row>
    <row r="16" spans="2:25" ht="15.75" thickTop="1" thickBot="1">
      <c r="B16" s="1" t="s">
        <v>27</v>
      </c>
      <c r="C16" s="142">
        <v>10</v>
      </c>
      <c r="D16" t="s">
        <v>28</v>
      </c>
      <c r="J16" s="147"/>
      <c r="K16" s="147"/>
      <c r="L16" s="147"/>
      <c r="N16" s="94"/>
      <c r="R16" s="307" t="s">
        <v>278</v>
      </c>
      <c r="S16" s="319"/>
      <c r="T16" s="319"/>
      <c r="U16" s="319"/>
      <c r="V16" s="320"/>
      <c r="W16" s="144"/>
      <c r="X16" s="144"/>
      <c r="Y16" s="144"/>
    </row>
    <row r="17" spans="2:34" ht="6" customHeight="1">
      <c r="B17" s="1"/>
      <c r="C17" s="3"/>
    </row>
    <row r="18" spans="2:34" ht="24" customHeight="1">
      <c r="B18" s="359" t="s">
        <v>14</v>
      </c>
      <c r="C18" s="360"/>
      <c r="D18" s="360"/>
      <c r="E18" s="360"/>
      <c r="F18" s="360"/>
      <c r="G18" s="360"/>
      <c r="H18" s="360"/>
      <c r="I18" s="360"/>
      <c r="J18" s="360"/>
      <c r="K18" s="360"/>
      <c r="L18" s="360"/>
      <c r="M18" s="360"/>
      <c r="N18" s="360"/>
      <c r="O18" s="360"/>
      <c r="P18" s="361"/>
    </row>
    <row r="19" spans="2:34" ht="6.75" customHeight="1" thickBot="1"/>
    <row r="20" spans="2:34" ht="42" customHeight="1" thickBot="1">
      <c r="B20" s="123" t="s">
        <v>6</v>
      </c>
      <c r="C20" s="123" t="s">
        <v>7</v>
      </c>
      <c r="D20" s="362" t="s">
        <v>336</v>
      </c>
      <c r="E20" s="363"/>
      <c r="F20" s="363"/>
      <c r="G20" s="363"/>
      <c r="H20" s="364"/>
      <c r="I20" s="362" t="s">
        <v>244</v>
      </c>
      <c r="J20" s="363"/>
      <c r="K20" s="363"/>
      <c r="L20" s="363"/>
      <c r="M20" s="363"/>
      <c r="N20" s="363"/>
      <c r="O20" s="364"/>
      <c r="P20" s="121" t="s">
        <v>280</v>
      </c>
    </row>
    <row r="21" spans="2:34" ht="20.100000000000001" customHeight="1" thickTop="1">
      <c r="B21" s="91">
        <v>1</v>
      </c>
      <c r="C21" s="193">
        <v>500000</v>
      </c>
      <c r="D21" s="365">
        <v>500000</v>
      </c>
      <c r="E21" s="366"/>
      <c r="F21" s="366"/>
      <c r="G21" s="366"/>
      <c r="H21" s="367"/>
      <c r="I21" s="349" t="s">
        <v>266</v>
      </c>
      <c r="J21" s="350"/>
      <c r="K21" s="350"/>
      <c r="L21" s="350"/>
      <c r="M21" s="350"/>
      <c r="N21" s="350"/>
      <c r="O21" s="351"/>
      <c r="P21" s="197">
        <v>0.1</v>
      </c>
      <c r="R21" s="154" t="s">
        <v>351</v>
      </c>
      <c r="S21" s="155"/>
      <c r="T21" s="155"/>
      <c r="U21" s="155"/>
      <c r="V21" s="156"/>
      <c r="W21" s="144"/>
      <c r="X21" s="144"/>
      <c r="Y21" s="144"/>
      <c r="Z21" s="144"/>
      <c r="AA21" s="144"/>
      <c r="AB21" s="144"/>
      <c r="AC21" s="144"/>
      <c r="AD21" s="144"/>
      <c r="AE21" s="144"/>
      <c r="AF21" s="144"/>
      <c r="AG21" s="144"/>
      <c r="AH21" s="144"/>
    </row>
    <row r="22" spans="2:34" ht="20.100000000000001" customHeight="1">
      <c r="B22" s="92">
        <v>1</v>
      </c>
      <c r="C22" s="194">
        <v>250000</v>
      </c>
      <c r="D22" s="343">
        <v>250000</v>
      </c>
      <c r="E22" s="344"/>
      <c r="F22" s="344"/>
      <c r="G22" s="344"/>
      <c r="H22" s="345"/>
      <c r="I22" s="337" t="s">
        <v>322</v>
      </c>
      <c r="J22" s="338"/>
      <c r="K22" s="338"/>
      <c r="L22" s="338"/>
      <c r="M22" s="338"/>
      <c r="N22" s="338"/>
      <c r="O22" s="339"/>
      <c r="P22" s="198">
        <v>0.1</v>
      </c>
      <c r="R22" s="162" t="s">
        <v>352</v>
      </c>
      <c r="S22" s="163"/>
      <c r="T22" s="163"/>
      <c r="U22" s="163"/>
      <c r="V22" s="164"/>
      <c r="W22" s="144"/>
      <c r="X22" s="144"/>
      <c r="Y22" s="144"/>
      <c r="Z22" s="144"/>
      <c r="AA22" s="144"/>
      <c r="AB22" s="144"/>
      <c r="AC22" s="144"/>
      <c r="AD22" s="144"/>
      <c r="AE22" s="144"/>
      <c r="AF22" s="144"/>
      <c r="AG22" s="144"/>
      <c r="AH22" s="144"/>
    </row>
    <row r="23" spans="2:34" ht="20.100000000000001" customHeight="1">
      <c r="B23" s="92">
        <v>1</v>
      </c>
      <c r="C23" s="194">
        <v>200000</v>
      </c>
      <c r="D23" s="343">
        <v>200000</v>
      </c>
      <c r="E23" s="344"/>
      <c r="F23" s="344"/>
      <c r="G23" s="344"/>
      <c r="H23" s="345"/>
      <c r="I23" s="337" t="s">
        <v>323</v>
      </c>
      <c r="J23" s="338"/>
      <c r="K23" s="338"/>
      <c r="L23" s="338"/>
      <c r="M23" s="338"/>
      <c r="N23" s="338"/>
      <c r="O23" s="339"/>
      <c r="P23" s="198">
        <v>0.1</v>
      </c>
      <c r="R23" s="313" t="s">
        <v>281</v>
      </c>
      <c r="S23" s="314"/>
      <c r="T23" s="314"/>
      <c r="U23" s="314"/>
      <c r="V23" s="315"/>
      <c r="W23" s="144"/>
      <c r="X23" s="144"/>
      <c r="Y23" s="144"/>
      <c r="Z23" s="144"/>
      <c r="AA23" s="144"/>
      <c r="AB23" s="144"/>
      <c r="AC23" s="144"/>
      <c r="AD23" s="144"/>
      <c r="AE23" s="144"/>
      <c r="AF23" s="144"/>
      <c r="AG23" s="144"/>
      <c r="AH23" s="144"/>
    </row>
    <row r="24" spans="2:34" ht="20.100000000000001" customHeight="1" thickBot="1">
      <c r="B24" s="92">
        <v>1</v>
      </c>
      <c r="C24" s="194">
        <v>10000</v>
      </c>
      <c r="D24" s="343">
        <v>10000</v>
      </c>
      <c r="E24" s="344"/>
      <c r="F24" s="344"/>
      <c r="G24" s="344"/>
      <c r="H24" s="345"/>
      <c r="I24" s="337" t="s">
        <v>340</v>
      </c>
      <c r="J24" s="338"/>
      <c r="K24" s="338"/>
      <c r="L24" s="338"/>
      <c r="M24" s="338"/>
      <c r="N24" s="338"/>
      <c r="O24" s="339"/>
      <c r="P24" s="198">
        <v>0.08</v>
      </c>
      <c r="R24" s="316"/>
      <c r="S24" s="317"/>
      <c r="T24" s="317"/>
      <c r="U24" s="317"/>
      <c r="V24" s="318"/>
      <c r="W24" s="144"/>
      <c r="X24" s="144"/>
      <c r="Y24" s="144"/>
      <c r="Z24" s="144"/>
      <c r="AA24" s="144"/>
      <c r="AB24" s="144"/>
      <c r="AC24" s="144"/>
      <c r="AD24" s="144"/>
      <c r="AE24" s="144"/>
      <c r="AF24" s="144"/>
      <c r="AG24" s="144"/>
      <c r="AH24" s="144"/>
    </row>
    <row r="25" spans="2:34" ht="20.100000000000001" customHeight="1" thickTop="1">
      <c r="B25" s="92"/>
      <c r="C25" s="95"/>
      <c r="D25" s="343" t="s">
        <v>367</v>
      </c>
      <c r="E25" s="344"/>
      <c r="F25" s="344"/>
      <c r="G25" s="344"/>
      <c r="H25" s="345"/>
      <c r="I25" s="337"/>
      <c r="J25" s="338"/>
      <c r="K25" s="338"/>
      <c r="L25" s="338"/>
      <c r="M25" s="338"/>
      <c r="N25" s="338"/>
      <c r="O25" s="339"/>
      <c r="P25" s="199"/>
      <c r="R25" s="161"/>
      <c r="S25" s="161"/>
      <c r="T25" s="161"/>
      <c r="U25" s="161"/>
      <c r="V25" s="161"/>
    </row>
    <row r="26" spans="2:34" ht="20.100000000000001" customHeight="1" thickBot="1">
      <c r="B26" s="93"/>
      <c r="C26" s="196"/>
      <c r="D26" s="397" t="s">
        <v>367</v>
      </c>
      <c r="E26" s="398"/>
      <c r="F26" s="398"/>
      <c r="G26" s="398"/>
      <c r="H26" s="399"/>
      <c r="I26" s="394"/>
      <c r="J26" s="395"/>
      <c r="K26" s="395"/>
      <c r="L26" s="395"/>
      <c r="M26" s="395"/>
      <c r="N26" s="395"/>
      <c r="O26" s="396"/>
      <c r="P26" s="223"/>
    </row>
    <row r="27" spans="2:34" ht="20.100000000000001" customHeight="1" thickBot="1">
      <c r="B27" s="355" t="s">
        <v>10</v>
      </c>
      <c r="C27" s="356"/>
      <c r="D27" s="334">
        <v>960000</v>
      </c>
      <c r="E27" s="335"/>
      <c r="F27" s="335"/>
      <c r="G27" s="335"/>
      <c r="H27" s="336"/>
      <c r="I27" s="331"/>
      <c r="J27" s="332"/>
      <c r="K27" s="332"/>
      <c r="L27" s="332"/>
      <c r="M27" s="332"/>
      <c r="N27" s="332"/>
      <c r="O27" s="333"/>
      <c r="P27" s="122"/>
      <c r="R27" s="293"/>
      <c r="S27" s="293"/>
      <c r="T27" s="293"/>
      <c r="U27" s="293"/>
      <c r="V27" s="293"/>
    </row>
    <row r="28" spans="2:34" ht="20.100000000000001" customHeight="1">
      <c r="B28" s="357" t="s">
        <v>11</v>
      </c>
      <c r="C28" s="358"/>
      <c r="D28" s="352">
        <v>95000</v>
      </c>
      <c r="E28" s="353"/>
      <c r="F28" s="353"/>
      <c r="G28" s="353"/>
      <c r="H28" s="354"/>
      <c r="I28" s="346" t="s">
        <v>342</v>
      </c>
      <c r="J28" s="347"/>
      <c r="K28" s="347"/>
      <c r="L28" s="347"/>
      <c r="M28" s="347"/>
      <c r="N28" s="347"/>
      <c r="O28" s="348"/>
      <c r="P28" s="122"/>
      <c r="R28" s="321" t="s">
        <v>358</v>
      </c>
      <c r="S28" s="322"/>
      <c r="T28" s="322"/>
      <c r="U28" s="322"/>
      <c r="V28" s="323"/>
    </row>
    <row r="29" spans="2:34" ht="20.100000000000001" customHeight="1" thickBot="1">
      <c r="B29" s="357" t="s">
        <v>11</v>
      </c>
      <c r="C29" s="358"/>
      <c r="D29" s="352">
        <v>800</v>
      </c>
      <c r="E29" s="353"/>
      <c r="F29" s="353"/>
      <c r="G29" s="353"/>
      <c r="H29" s="354"/>
      <c r="I29" s="346" t="s">
        <v>343</v>
      </c>
      <c r="J29" s="347"/>
      <c r="K29" s="347"/>
      <c r="L29" s="347"/>
      <c r="M29" s="347"/>
      <c r="N29" s="347"/>
      <c r="O29" s="348"/>
      <c r="P29" s="122"/>
      <c r="R29" s="381"/>
      <c r="S29" s="382"/>
      <c r="T29" s="382"/>
      <c r="U29" s="382"/>
      <c r="V29" s="383"/>
    </row>
    <row r="30" spans="2:34" ht="20.100000000000001" customHeight="1" thickBot="1">
      <c r="B30" s="379" t="s">
        <v>12</v>
      </c>
      <c r="C30" s="380"/>
      <c r="D30" s="376">
        <f>SUM(D27:D29)</f>
        <v>1055800</v>
      </c>
      <c r="E30" s="377"/>
      <c r="F30" s="377"/>
      <c r="G30" s="377"/>
      <c r="H30" s="378"/>
      <c r="I30" s="328" t="s">
        <v>33</v>
      </c>
      <c r="J30" s="329"/>
      <c r="K30" s="329"/>
      <c r="L30" s="329"/>
      <c r="M30" s="329"/>
      <c r="N30" s="329"/>
      <c r="O30" s="330"/>
      <c r="P30" s="122"/>
    </row>
    <row r="31" spans="2:34" ht="30.75" customHeight="1" thickTop="1" thickBot="1">
      <c r="B31" s="374" t="s">
        <v>13</v>
      </c>
      <c r="C31" s="375"/>
      <c r="D31" s="324"/>
      <c r="E31" s="325"/>
      <c r="F31" s="326"/>
      <c r="G31" s="326"/>
      <c r="H31" s="326"/>
      <c r="I31" s="326"/>
      <c r="J31" s="326"/>
      <c r="K31" s="326"/>
      <c r="L31" s="326"/>
      <c r="M31" s="326"/>
      <c r="N31" s="326"/>
      <c r="O31" s="327"/>
      <c r="R31" s="307" t="s">
        <v>289</v>
      </c>
      <c r="S31" s="319"/>
      <c r="T31" s="319"/>
      <c r="U31" s="319"/>
      <c r="V31" s="320"/>
    </row>
    <row r="33" spans="2:36" ht="15" thickBot="1">
      <c r="B33" s="17" t="s">
        <v>359</v>
      </c>
    </row>
    <row r="34" spans="2:36" ht="19.5" customHeight="1" thickBot="1">
      <c r="B34" s="188" t="s">
        <v>334</v>
      </c>
      <c r="C34" s="189" t="s">
        <v>335</v>
      </c>
      <c r="D34" s="370" t="s">
        <v>337</v>
      </c>
      <c r="E34" s="370"/>
      <c r="F34" s="370"/>
      <c r="G34" s="370" t="s">
        <v>338</v>
      </c>
      <c r="H34" s="370"/>
      <c r="I34" s="371"/>
      <c r="L34" s="222"/>
      <c r="M34" s="140"/>
      <c r="N34" s="140"/>
      <c r="O34" s="140"/>
      <c r="P34" s="140"/>
    </row>
    <row r="35" spans="2:36" ht="19.5" customHeight="1">
      <c r="B35" s="186">
        <v>0.1</v>
      </c>
      <c r="C35" s="187">
        <v>950000</v>
      </c>
      <c r="D35" s="372">
        <v>95000</v>
      </c>
      <c r="E35" s="372" t="s">
        <v>367</v>
      </c>
      <c r="F35" s="372" t="s">
        <v>367</v>
      </c>
      <c r="G35" s="372">
        <v>1045000</v>
      </c>
      <c r="H35" s="372"/>
      <c r="I35" s="388"/>
    </row>
    <row r="36" spans="2:36" ht="19.5" customHeight="1">
      <c r="B36" s="185">
        <v>0.08</v>
      </c>
      <c r="C36" s="184">
        <v>10000</v>
      </c>
      <c r="D36" s="373">
        <v>800</v>
      </c>
      <c r="E36" s="373" t="s">
        <v>367</v>
      </c>
      <c r="F36" s="373" t="s">
        <v>367</v>
      </c>
      <c r="G36" s="373">
        <v>10800</v>
      </c>
      <c r="H36" s="373"/>
      <c r="I36" s="389"/>
    </row>
    <row r="37" spans="2:36" ht="19.5" customHeight="1" thickBot="1">
      <c r="B37" s="191" t="s">
        <v>339</v>
      </c>
      <c r="C37" s="192">
        <v>0</v>
      </c>
      <c r="D37" s="387">
        <v>0</v>
      </c>
      <c r="E37" s="387" t="s">
        <v>367</v>
      </c>
      <c r="F37" s="387" t="s">
        <v>367</v>
      </c>
      <c r="G37" s="387">
        <v>0</v>
      </c>
      <c r="H37" s="387"/>
      <c r="I37" s="390"/>
    </row>
    <row r="38" spans="2:36" ht="19.5" customHeight="1" thickTop="1" thickBot="1">
      <c r="B38" s="195" t="s">
        <v>341</v>
      </c>
      <c r="C38" s="190">
        <v>960000</v>
      </c>
      <c r="D38" s="368">
        <v>95800</v>
      </c>
      <c r="E38" s="368"/>
      <c r="F38" s="368"/>
      <c r="G38" s="368">
        <f>SUM(G35:G37)</f>
        <v>1055800</v>
      </c>
      <c r="H38" s="368"/>
      <c r="I38" s="369"/>
    </row>
    <row r="39" spans="2:36" ht="15" thickBot="1"/>
    <row r="40" spans="2:36" ht="18" customHeight="1" thickTop="1" thickBot="1">
      <c r="AG40" s="689" t="s">
        <v>349</v>
      </c>
      <c r="AH40" s="690"/>
      <c r="AI40" s="690"/>
      <c r="AJ40" s="691"/>
    </row>
    <row r="41" spans="2:36" ht="18.399999999999999" customHeight="1" thickTop="1" thickBot="1">
      <c r="B41" s="139"/>
      <c r="C41" s="140" t="s">
        <v>263</v>
      </c>
      <c r="D41" s="140"/>
      <c r="E41" s="140"/>
      <c r="AG41" s="204"/>
      <c r="AH41" s="205"/>
      <c r="AI41" s="205"/>
      <c r="AJ41" s="206"/>
    </row>
  </sheetData>
  <mergeCells count="57">
    <mergeCell ref="B2:P2"/>
    <mergeCell ref="R2:V2"/>
    <mergeCell ref="R4:V4"/>
    <mergeCell ref="C6:H6"/>
    <mergeCell ref="R6:V6"/>
    <mergeCell ref="C8:E8"/>
    <mergeCell ref="R8:V8"/>
    <mergeCell ref="C10:H10"/>
    <mergeCell ref="R10:V10"/>
    <mergeCell ref="R12:V12"/>
    <mergeCell ref="R14:V14"/>
    <mergeCell ref="R16:V16"/>
    <mergeCell ref="B18:P18"/>
    <mergeCell ref="D20:H20"/>
    <mergeCell ref="I20:O20"/>
    <mergeCell ref="D21:H21"/>
    <mergeCell ref="I21:O21"/>
    <mergeCell ref="D22:H22"/>
    <mergeCell ref="I22:O22"/>
    <mergeCell ref="D23:H23"/>
    <mergeCell ref="I23:O23"/>
    <mergeCell ref="R23:V24"/>
    <mergeCell ref="D24:H24"/>
    <mergeCell ref="I24:O24"/>
    <mergeCell ref="D25:H25"/>
    <mergeCell ref="I25:O25"/>
    <mergeCell ref="D26:H26"/>
    <mergeCell ref="I26:O26"/>
    <mergeCell ref="B27:C27"/>
    <mergeCell ref="D27:H27"/>
    <mergeCell ref="I27:O27"/>
    <mergeCell ref="R27:V27"/>
    <mergeCell ref="R31:V31"/>
    <mergeCell ref="B28:C28"/>
    <mergeCell ref="D28:H28"/>
    <mergeCell ref="I28:O28"/>
    <mergeCell ref="R28:V28"/>
    <mergeCell ref="B29:C29"/>
    <mergeCell ref="D29:H29"/>
    <mergeCell ref="I29:O29"/>
    <mergeCell ref="R29:V29"/>
    <mergeCell ref="G36:I36"/>
    <mergeCell ref="B30:C30"/>
    <mergeCell ref="D30:H30"/>
    <mergeCell ref="I30:O30"/>
    <mergeCell ref="B31:C31"/>
    <mergeCell ref="D31:O31"/>
    <mergeCell ref="D34:F34"/>
    <mergeCell ref="G34:I34"/>
    <mergeCell ref="D35:F35"/>
    <mergeCell ref="G35:I35"/>
    <mergeCell ref="D36:F36"/>
    <mergeCell ref="D37:F37"/>
    <mergeCell ref="G37:I37"/>
    <mergeCell ref="D38:F38"/>
    <mergeCell ref="G38:I38"/>
    <mergeCell ref="AG40:AJ40"/>
  </mergeCells>
  <phoneticPr fontId="2"/>
  <dataValidations disablePrompts="1" count="2">
    <dataValidation type="list" allowBlank="1" showInputMessage="1" showErrorMessage="1" sqref="P21:P26" xr:uid="{00000000-0002-0000-0500-000000000000}">
      <formula1>"10%,8%,対象外"</formula1>
    </dataValidation>
    <dataValidation type="list" allowBlank="1" showInputMessage="1" showErrorMessage="1" sqref="C6:H6" xr:uid="{00000000-0002-0000-0500-000001000000}">
      <formula1>"   ,東北支店,関越支店,東京支店,関西支店,中部事業所,中四国支店,九州支店,北海道事業所,シールド事業部,　　　,基礎事業部,工事本部,開発本部,芝山工場,MI事業部,"</formula1>
    </dataValidation>
  </dataValidations>
  <pageMargins left="0.75" right="0.75" top="1" bottom="1" header="0.51200000000000001" footer="0.51200000000000001"/>
  <pageSetup paperSize="9" scale="64" fitToHeight="0"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119"/>
  <sheetViews>
    <sheetView showGridLines="0" showZeros="0" topLeftCell="A10" zoomScale="68" zoomScaleNormal="68" workbookViewId="0">
      <selection activeCell="P22" sqref="P22:R22"/>
    </sheetView>
  </sheetViews>
  <sheetFormatPr defaultRowHeight="14.25"/>
  <cols>
    <col min="1" max="1" width="1.25" customWidth="1"/>
    <col min="2" max="2" width="7.375" customWidth="1"/>
    <col min="3" max="3" width="5.625" customWidth="1"/>
    <col min="4" max="4" width="8.625" customWidth="1"/>
    <col min="5" max="5" width="5.625" customWidth="1"/>
    <col min="6" max="6" width="9.75" customWidth="1"/>
    <col min="7" max="7" width="7.375" customWidth="1"/>
    <col min="8" max="8" width="14.625" customWidth="1"/>
    <col min="9" max="9" width="7.75" customWidth="1"/>
    <col min="10" max="10" width="13.125" customWidth="1"/>
    <col min="11" max="11" width="11.5" customWidth="1"/>
    <col min="12" max="12" width="2.875" customWidth="1"/>
    <col min="13" max="13" width="7.375" customWidth="1"/>
    <col min="14" max="14" width="2.25" customWidth="1"/>
    <col min="15" max="15" width="11.125" customWidth="1"/>
    <col min="16" max="16" width="2.625" customWidth="1"/>
    <col min="17" max="17" width="16.625" customWidth="1"/>
    <col min="18" max="18" width="18.5" customWidth="1"/>
    <col min="19" max="19" width="4.625" customWidth="1"/>
    <col min="20" max="20" width="0.75" customWidth="1"/>
  </cols>
  <sheetData>
    <row r="1" spans="2:45" ht="16.5" customHeight="1"/>
    <row r="2" spans="2:45" ht="17.25" customHeight="1">
      <c r="B2" s="24" t="s">
        <v>15</v>
      </c>
      <c r="H2" s="413" t="s">
        <v>39</v>
      </c>
      <c r="I2" s="414"/>
      <c r="J2" s="441" t="s">
        <v>368</v>
      </c>
      <c r="K2" s="441">
        <v>10</v>
      </c>
      <c r="L2" s="446" t="s">
        <v>41</v>
      </c>
      <c r="M2" s="414"/>
      <c r="O2" s="246" t="s">
        <v>239</v>
      </c>
      <c r="Q2" s="233" t="s">
        <v>270</v>
      </c>
      <c r="R2" s="233" t="s">
        <v>369</v>
      </c>
      <c r="S2" s="234"/>
    </row>
    <row r="3" spans="2:45" ht="19.5" customHeight="1">
      <c r="B3" s="7"/>
      <c r="H3" s="414"/>
      <c r="I3" s="414"/>
      <c r="J3" s="441"/>
      <c r="K3" s="441"/>
      <c r="L3" s="414"/>
      <c r="M3" s="414"/>
      <c r="Q3" s="424" t="s">
        <v>370</v>
      </c>
      <c r="R3" s="424"/>
      <c r="S3" s="153"/>
    </row>
    <row r="4" spans="2:45" ht="14.25" customHeight="1">
      <c r="B4" s="7"/>
      <c r="J4" s="8"/>
      <c r="K4" s="9"/>
      <c r="L4" s="9"/>
      <c r="M4" s="10"/>
      <c r="N4" s="8"/>
    </row>
    <row r="5" spans="2:45" ht="19.149999999999999" customHeight="1">
      <c r="B5" s="517" t="s">
        <v>16</v>
      </c>
      <c r="C5" s="517"/>
      <c r="D5" s="517"/>
      <c r="E5" s="564"/>
      <c r="F5" s="564"/>
      <c r="L5" s="444" t="s">
        <v>18</v>
      </c>
      <c r="M5" s="274"/>
      <c r="O5" s="13" t="s">
        <v>371</v>
      </c>
      <c r="P5" s="13" t="s">
        <v>19</v>
      </c>
      <c r="Q5" s="13" t="s">
        <v>372</v>
      </c>
      <c r="R5" s="13"/>
      <c r="S5" s="13"/>
    </row>
    <row r="6" spans="2:45" ht="21">
      <c r="B6" s="158"/>
      <c r="C6" s="672" t="s">
        <v>320</v>
      </c>
      <c r="D6" s="414"/>
      <c r="E6" s="414"/>
      <c r="F6" s="159"/>
      <c r="G6" s="673" t="s">
        <v>229</v>
      </c>
      <c r="J6" s="11"/>
      <c r="K6" s="12"/>
      <c r="L6" s="445" t="s">
        <v>4</v>
      </c>
      <c r="M6" s="356"/>
      <c r="O6" s="442" t="s">
        <v>373</v>
      </c>
      <c r="P6" s="443"/>
      <c r="Q6" s="443"/>
      <c r="R6" s="443"/>
      <c r="S6" s="443"/>
    </row>
    <row r="7" spans="2:45" ht="20.25" customHeight="1">
      <c r="B7" s="524" t="s">
        <v>374</v>
      </c>
      <c r="C7" s="524"/>
      <c r="D7" s="524"/>
      <c r="E7" s="524"/>
      <c r="F7" s="525"/>
      <c r="G7" s="673"/>
      <c r="L7" s="519" t="s">
        <v>20</v>
      </c>
      <c r="M7" s="421"/>
      <c r="O7" s="511" t="s" ph="1">
        <v>375</v>
      </c>
      <c r="P7" s="511" ph="1"/>
      <c r="Q7" s="511" ph="1"/>
      <c r="R7" s="511" ph="1"/>
      <c r="S7" s="100"/>
      <c r="AI7" ph="1"/>
      <c r="AJ7" ph="1"/>
      <c r="AK7" ph="1"/>
      <c r="AL7" ph="1"/>
      <c r="AP7" ph="1"/>
      <c r="AQ7" ph="1"/>
      <c r="AR7" ph="1"/>
      <c r="AS7" ph="1"/>
    </row>
    <row r="8" spans="2:45" ht="21.95" customHeight="1">
      <c r="B8" s="356" t="s">
        <v>376</v>
      </c>
      <c r="C8" s="356"/>
      <c r="D8" s="356"/>
      <c r="E8" s="421"/>
      <c r="F8" s="421"/>
      <c r="L8" s="506" t="s">
        <v>5</v>
      </c>
      <c r="M8" s="421"/>
      <c r="O8" s="517" t="s" ph="1">
        <v>16</v>
      </c>
      <c r="P8" s="517" ph="1"/>
      <c r="Q8" s="517" ph="1"/>
      <c r="R8" s="517" ph="1"/>
      <c r="S8" s="101" t="s">
        <v>230</v>
      </c>
      <c r="AI8" ph="1"/>
      <c r="AJ8" ph="1"/>
      <c r="AK8" ph="1"/>
      <c r="AL8" ph="1"/>
      <c r="AP8" ph="1"/>
      <c r="AQ8" ph="1"/>
      <c r="AR8" ph="1"/>
      <c r="AS8" ph="1"/>
    </row>
    <row r="9" spans="2:45" ht="21.95" customHeight="1">
      <c r="B9" s="5"/>
      <c r="C9" s="520"/>
      <c r="D9" s="274"/>
      <c r="E9" s="6"/>
      <c r="F9" s="520"/>
      <c r="G9" s="274"/>
      <c r="H9" s="16"/>
      <c r="I9" s="16"/>
      <c r="L9" s="421"/>
      <c r="M9" s="421"/>
      <c r="O9" s="518" t="s" ph="1">
        <v>377</v>
      </c>
      <c r="P9" s="518" ph="1"/>
      <c r="Q9" s="518" ph="1"/>
      <c r="R9" s="518" ph="1"/>
      <c r="S9" s="100"/>
      <c r="AI9" ph="1"/>
      <c r="AJ9" ph="1"/>
      <c r="AK9" ph="1"/>
      <c r="AL9" ph="1"/>
      <c r="AP9" ph="1"/>
      <c r="AQ9" ph="1"/>
      <c r="AR9" ph="1"/>
      <c r="AS9" ph="1"/>
    </row>
    <row r="10" spans="2:45" ht="17.100000000000001" customHeight="1">
      <c r="B10" t="s">
        <v>29</v>
      </c>
      <c r="L10" s="445" t="s">
        <v>21</v>
      </c>
      <c r="M10" s="421"/>
      <c r="O10" s="100" t="s">
        <v>378</v>
      </c>
      <c r="P10" s="100"/>
      <c r="Q10" s="100"/>
      <c r="R10" s="100"/>
      <c r="S10" s="100"/>
    </row>
    <row r="11" spans="2:45" ht="15.75" customHeight="1">
      <c r="M11" s="15"/>
      <c r="O11" s="512" t="s">
        <v>379</v>
      </c>
      <c r="P11" s="513"/>
      <c r="Q11" s="13"/>
      <c r="R11" s="120" t="s">
        <v>380</v>
      </c>
      <c r="S11" s="13"/>
    </row>
    <row r="12" spans="2:45" ht="17.100000000000001" customHeight="1">
      <c r="B12" s="603" t="s">
        <v>269</v>
      </c>
      <c r="C12" s="603"/>
      <c r="D12" s="2" t="s">
        <v>381</v>
      </c>
      <c r="L12" s="445" t="s">
        <v>22</v>
      </c>
      <c r="M12" s="421"/>
      <c r="O12" s="513" t="s">
        <v>382</v>
      </c>
      <c r="P12" s="513"/>
      <c r="Q12" s="22" t="s">
        <v>23</v>
      </c>
      <c r="R12" s="119" t="s">
        <v>383</v>
      </c>
      <c r="S12" s="22" t="s">
        <v>24</v>
      </c>
    </row>
    <row r="13" spans="2:45" ht="18.95" customHeight="1">
      <c r="B13" s="356" t="s">
        <v>30</v>
      </c>
      <c r="C13" s="356"/>
      <c r="D13" s="2">
        <v>10</v>
      </c>
      <c r="E13" s="2" t="s">
        <v>31</v>
      </c>
      <c r="F13" s="2"/>
      <c r="G13" s="2"/>
      <c r="L13" s="445" t="s">
        <v>25</v>
      </c>
      <c r="M13" s="421"/>
      <c r="O13" s="477" t="s" ph="1">
        <v>384</v>
      </c>
      <c r="P13" s="477" ph="1"/>
      <c r="Q13" s="477" ph="1"/>
      <c r="R13" s="477" ph="1"/>
      <c r="S13" s="421"/>
      <c r="AI13" ph="1"/>
      <c r="AJ13" ph="1"/>
      <c r="AK13" ph="1"/>
      <c r="AL13" ph="1"/>
      <c r="AP13" ph="1"/>
      <c r="AQ13" ph="1"/>
      <c r="AR13" ph="1"/>
      <c r="AS13" ph="1"/>
    </row>
    <row r="14" spans="2:45" ht="15.95" customHeight="1">
      <c r="M14" s="13"/>
      <c r="O14" s="484" t="s">
        <v>273</v>
      </c>
      <c r="P14" s="484"/>
      <c r="Q14" s="13" t="s">
        <v>26</v>
      </c>
      <c r="R14" s="477" t="s">
        <v>385</v>
      </c>
      <c r="S14" s="477"/>
    </row>
    <row r="15" spans="2:45" ht="9.9499999999999993" customHeight="1" thickBot="1">
      <c r="N15" s="13"/>
      <c r="O15" s="13"/>
      <c r="P15" s="13"/>
      <c r="Q15" s="13"/>
      <c r="R15" s="13"/>
      <c r="S15" s="13"/>
    </row>
    <row r="16" spans="2:45" ht="21" customHeight="1">
      <c r="B16" s="1"/>
      <c r="C16" s="1"/>
      <c r="D16" s="1"/>
      <c r="E16" s="1"/>
      <c r="F16" s="1"/>
      <c r="G16" s="1"/>
      <c r="J16" s="435" t="s">
        <v>32</v>
      </c>
      <c r="K16" s="436"/>
      <c r="L16" s="437"/>
      <c r="M16" s="471" t="s">
        <v>347</v>
      </c>
      <c r="N16" s="516"/>
      <c r="O16" s="472"/>
      <c r="P16" s="471" t="s">
        <v>208</v>
      </c>
      <c r="Q16" s="472"/>
      <c r="R16" s="471" t="s">
        <v>346</v>
      </c>
      <c r="S16" s="472"/>
    </row>
    <row r="17" spans="2:19" ht="50.25" customHeight="1" thickBot="1">
      <c r="B17" s="25" t="s">
        <v>45</v>
      </c>
      <c r="C17" s="144" t="s">
        <v>46</v>
      </c>
      <c r="D17" s="16"/>
      <c r="E17" s="16"/>
      <c r="F17" s="16"/>
      <c r="G17" s="16"/>
      <c r="H17" s="16"/>
      <c r="J17" s="438" t="s">
        <v>386</v>
      </c>
      <c r="K17" s="502"/>
      <c r="L17" s="503"/>
      <c r="M17" s="478">
        <v>960000</v>
      </c>
      <c r="N17" s="479"/>
      <c r="O17" s="480"/>
      <c r="P17" s="478">
        <v>95800</v>
      </c>
      <c r="Q17" s="480"/>
      <c r="R17" s="469">
        <f>M26+M27+M28</f>
        <v>1055800</v>
      </c>
      <c r="S17" s="470"/>
    </row>
    <row r="18" spans="2:19" ht="18.75" customHeight="1">
      <c r="B18" s="141">
        <v>1</v>
      </c>
      <c r="C18" s="127" t="s">
        <v>251</v>
      </c>
      <c r="D18" s="183"/>
      <c r="E18" s="183"/>
      <c r="F18" s="183"/>
      <c r="G18" s="183"/>
      <c r="H18" s="183"/>
      <c r="I18" s="23"/>
      <c r="J18" s="507" t="s">
        <v>6</v>
      </c>
      <c r="K18" s="509" t="s">
        <v>7</v>
      </c>
      <c r="L18" s="418"/>
      <c r="M18" s="509" t="s">
        <v>348</v>
      </c>
      <c r="N18" s="509"/>
      <c r="O18" s="418"/>
      <c r="P18" s="509" t="s">
        <v>9</v>
      </c>
      <c r="Q18" s="509"/>
      <c r="R18" s="514"/>
      <c r="S18" s="473" t="s">
        <v>280</v>
      </c>
    </row>
    <row r="19" spans="2:19" ht="18.75" customHeight="1" thickBot="1">
      <c r="B19" s="129"/>
      <c r="C19" s="127" t="s">
        <v>47</v>
      </c>
      <c r="D19" s="183"/>
      <c r="E19" s="183"/>
      <c r="F19" s="183"/>
      <c r="G19" s="183"/>
      <c r="H19" s="183"/>
      <c r="I19" s="23"/>
      <c r="J19" s="508"/>
      <c r="K19" s="510"/>
      <c r="L19" s="420"/>
      <c r="M19" s="510"/>
      <c r="N19" s="510"/>
      <c r="O19" s="420"/>
      <c r="P19" s="510"/>
      <c r="Q19" s="510"/>
      <c r="R19" s="515"/>
      <c r="S19" s="474"/>
    </row>
    <row r="20" spans="2:19" ht="28.5" customHeight="1">
      <c r="B20" s="141">
        <v>2</v>
      </c>
      <c r="C20" s="127" t="s">
        <v>48</v>
      </c>
      <c r="D20" s="183"/>
      <c r="E20" s="183"/>
      <c r="F20" s="183"/>
      <c r="G20" s="183"/>
      <c r="H20" s="183"/>
      <c r="J20" s="201">
        <v>1</v>
      </c>
      <c r="K20" s="504">
        <v>500000</v>
      </c>
      <c r="L20" s="505"/>
      <c r="M20" s="455">
        <v>500000</v>
      </c>
      <c r="N20" s="456"/>
      <c r="O20" s="457"/>
      <c r="P20" s="475" t="s">
        <v>387</v>
      </c>
      <c r="Q20" s="476"/>
      <c r="R20" s="476"/>
      <c r="S20" s="239">
        <v>0.1</v>
      </c>
    </row>
    <row r="21" spans="2:19" ht="28.5" customHeight="1">
      <c r="B21" s="141">
        <v>3</v>
      </c>
      <c r="C21" s="127" t="s">
        <v>264</v>
      </c>
      <c r="D21" s="183"/>
      <c r="E21" s="183"/>
      <c r="F21" s="183"/>
      <c r="G21" s="183"/>
      <c r="H21" s="183"/>
      <c r="J21" s="202">
        <v>1</v>
      </c>
      <c r="K21" s="400">
        <v>250000</v>
      </c>
      <c r="L21" s="401"/>
      <c r="M21" s="450">
        <v>250000</v>
      </c>
      <c r="N21" s="451"/>
      <c r="O21" s="452"/>
      <c r="P21" s="453" t="s">
        <v>388</v>
      </c>
      <c r="Q21" s="453"/>
      <c r="R21" s="454"/>
      <c r="S21" s="200">
        <v>0.1</v>
      </c>
    </row>
    <row r="22" spans="2:19" ht="28.5" customHeight="1">
      <c r="B22" s="129"/>
      <c r="C22" s="226" t="s">
        <v>265</v>
      </c>
      <c r="D22" s="183"/>
      <c r="E22" s="183"/>
      <c r="F22" s="183"/>
      <c r="G22" s="183"/>
      <c r="H22" s="183"/>
      <c r="J22" s="202">
        <v>1</v>
      </c>
      <c r="K22" s="400">
        <v>200000</v>
      </c>
      <c r="L22" s="401"/>
      <c r="M22" s="450">
        <v>200000</v>
      </c>
      <c r="N22" s="451"/>
      <c r="O22" s="452"/>
      <c r="P22" s="453" t="s">
        <v>389</v>
      </c>
      <c r="Q22" s="453"/>
      <c r="R22" s="454"/>
      <c r="S22" s="200">
        <v>0.1</v>
      </c>
    </row>
    <row r="23" spans="2:19" ht="28.5" customHeight="1">
      <c r="B23" s="141">
        <v>4</v>
      </c>
      <c r="C23" s="127" t="s">
        <v>49</v>
      </c>
      <c r="D23" s="183"/>
      <c r="E23" s="183"/>
      <c r="F23" s="183"/>
      <c r="G23" s="183"/>
      <c r="H23" s="183"/>
      <c r="J23" s="202">
        <v>1</v>
      </c>
      <c r="K23" s="400">
        <v>10000</v>
      </c>
      <c r="L23" s="401"/>
      <c r="M23" s="450">
        <v>10000</v>
      </c>
      <c r="N23" s="451"/>
      <c r="O23" s="452"/>
      <c r="P23" s="453" t="s">
        <v>390</v>
      </c>
      <c r="Q23" s="453"/>
      <c r="R23" s="454"/>
      <c r="S23" s="200">
        <v>0.08</v>
      </c>
    </row>
    <row r="24" spans="2:19" ht="28.5" customHeight="1">
      <c r="B24" s="129"/>
      <c r="C24" s="226" t="s">
        <v>50</v>
      </c>
      <c r="D24" s="183"/>
      <c r="E24" s="183"/>
      <c r="F24" s="183"/>
      <c r="G24" s="183"/>
      <c r="H24" s="183"/>
      <c r="J24" s="202" t="s">
        <v>391</v>
      </c>
      <c r="K24" s="400" t="s">
        <v>391</v>
      </c>
      <c r="L24" s="401"/>
      <c r="M24" s="450" t="s">
        <v>367</v>
      </c>
      <c r="N24" s="451"/>
      <c r="O24" s="452"/>
      <c r="P24" s="454">
        <v>0</v>
      </c>
      <c r="Q24" s="488"/>
      <c r="R24" s="488"/>
      <c r="S24" s="167">
        <v>0</v>
      </c>
    </row>
    <row r="25" spans="2:19" ht="28.5" customHeight="1" thickBot="1">
      <c r="B25" s="129"/>
      <c r="C25" s="226" t="s">
        <v>254</v>
      </c>
      <c r="D25" s="183"/>
      <c r="E25" s="183"/>
      <c r="F25" s="183"/>
      <c r="G25" s="183"/>
      <c r="H25" s="183"/>
      <c r="J25" s="203" t="s">
        <v>391</v>
      </c>
      <c r="K25" s="458" t="s">
        <v>391</v>
      </c>
      <c r="L25" s="459"/>
      <c r="M25" s="460" t="s">
        <v>367</v>
      </c>
      <c r="N25" s="461"/>
      <c r="O25" s="462"/>
      <c r="P25" s="491">
        <v>0</v>
      </c>
      <c r="Q25" s="492"/>
      <c r="R25" s="492"/>
      <c r="S25" s="168">
        <v>0</v>
      </c>
    </row>
    <row r="26" spans="2:19" ht="28.5" customHeight="1">
      <c r="B26" s="141">
        <v>5</v>
      </c>
      <c r="C26" s="127" t="s">
        <v>252</v>
      </c>
      <c r="D26" s="128"/>
      <c r="E26" s="128"/>
      <c r="F26" s="128"/>
      <c r="G26" s="128"/>
      <c r="H26" s="128"/>
      <c r="J26" s="463" t="s">
        <v>10</v>
      </c>
      <c r="K26" s="464"/>
      <c r="L26" s="465"/>
      <c r="M26" s="493">
        <v>960000</v>
      </c>
      <c r="N26" s="494"/>
      <c r="O26" s="495"/>
      <c r="P26" s="496">
        <v>0</v>
      </c>
      <c r="Q26" s="497"/>
      <c r="R26" s="498"/>
      <c r="S26" s="216"/>
    </row>
    <row r="27" spans="2:19" ht="28.5" customHeight="1">
      <c r="C27" s="225" t="s">
        <v>253</v>
      </c>
      <c r="D27" s="7"/>
      <c r="E27" s="7"/>
      <c r="F27" s="7"/>
      <c r="G27" s="7"/>
      <c r="H27" s="7"/>
      <c r="I27" s="247" t="s">
        <v>239</v>
      </c>
      <c r="J27" s="694" t="s">
        <v>392</v>
      </c>
      <c r="K27" s="695"/>
      <c r="L27" s="717"/>
      <c r="M27" s="731">
        <v>95000</v>
      </c>
      <c r="N27" s="698"/>
      <c r="O27" s="732"/>
      <c r="P27" s="235"/>
      <c r="Q27" s="236" t="s">
        <v>393</v>
      </c>
      <c r="R27" s="149"/>
      <c r="S27" s="217"/>
    </row>
    <row r="28" spans="2:19" ht="28.5" customHeight="1">
      <c r="B28" s="141">
        <v>6</v>
      </c>
      <c r="C28" s="224" t="s">
        <v>363</v>
      </c>
      <c r="D28" s="7"/>
      <c r="E28" s="7"/>
      <c r="F28" s="7"/>
      <c r="G28" s="7"/>
      <c r="H28" s="7"/>
      <c r="J28" s="694" t="s">
        <v>392</v>
      </c>
      <c r="K28" s="695"/>
      <c r="L28" s="717"/>
      <c r="M28" s="731">
        <v>800</v>
      </c>
      <c r="N28" s="698"/>
      <c r="O28" s="732"/>
      <c r="P28" s="235"/>
      <c r="Q28" s="236" t="s">
        <v>394</v>
      </c>
      <c r="R28" s="149"/>
      <c r="S28" s="217"/>
    </row>
    <row r="29" spans="2:19" ht="28.5" customHeight="1">
      <c r="B29" s="141"/>
      <c r="C29" s="225" t="s">
        <v>364</v>
      </c>
      <c r="D29" s="7"/>
      <c r="E29" s="7"/>
      <c r="F29" s="7"/>
      <c r="G29" s="7"/>
      <c r="H29" s="7"/>
      <c r="J29" s="447" t="s">
        <v>12</v>
      </c>
      <c r="K29" s="448"/>
      <c r="L29" s="449"/>
      <c r="M29" s="489"/>
      <c r="N29" s="335"/>
      <c r="O29" s="490"/>
      <c r="P29" s="485" t="s">
        <v>395</v>
      </c>
      <c r="Q29" s="486"/>
      <c r="R29" s="487"/>
      <c r="S29" s="218"/>
    </row>
    <row r="30" spans="2:19" ht="28.5" customHeight="1" thickBot="1">
      <c r="B30" s="141"/>
      <c r="C30" s="225"/>
      <c r="D30" s="7"/>
      <c r="E30" s="7"/>
      <c r="F30" s="7"/>
      <c r="G30" s="7"/>
      <c r="H30" s="7"/>
      <c r="J30" s="402" t="s">
        <v>13</v>
      </c>
      <c r="K30" s="403"/>
      <c r="L30" s="404"/>
      <c r="M30" s="499">
        <v>0</v>
      </c>
      <c r="N30" s="500"/>
      <c r="O30" s="500"/>
      <c r="P30" s="500"/>
      <c r="Q30" s="500"/>
      <c r="R30" s="500"/>
      <c r="S30" s="501"/>
    </row>
    <row r="31" spans="2:19" ht="16.5" customHeight="1"/>
    <row r="32" spans="2:19" ht="17.25" customHeight="1">
      <c r="B32" s="24" t="s">
        <v>43</v>
      </c>
      <c r="H32" s="413" t="s">
        <v>39</v>
      </c>
      <c r="I32" s="414"/>
      <c r="J32" s="441" t="s">
        <v>368</v>
      </c>
      <c r="K32" s="441">
        <v>10</v>
      </c>
      <c r="L32" s="446" t="s">
        <v>41</v>
      </c>
      <c r="M32" s="414"/>
      <c r="O32" s="248" t="s">
        <v>239</v>
      </c>
      <c r="Q32" s="233" t="s">
        <v>270</v>
      </c>
      <c r="R32" s="233" t="s">
        <v>369</v>
      </c>
      <c r="S32" s="242"/>
    </row>
    <row r="33" spans="2:21" ht="19.5" customHeight="1">
      <c r="B33" s="7"/>
      <c r="H33" s="414"/>
      <c r="I33" s="414"/>
      <c r="J33" s="441"/>
      <c r="K33" s="441"/>
      <c r="L33" s="414"/>
      <c r="M33" s="414"/>
      <c r="Q33" s="424" t="s">
        <v>370</v>
      </c>
      <c r="R33" s="424"/>
      <c r="S33" s="153"/>
    </row>
    <row r="34" spans="2:21" ht="14.25" customHeight="1">
      <c r="B34" s="7"/>
      <c r="J34" s="8"/>
      <c r="K34" s="9"/>
      <c r="L34" s="9"/>
      <c r="M34" s="10"/>
      <c r="N34" s="8"/>
    </row>
    <row r="35" spans="2:21" ht="18.75" customHeight="1">
      <c r="B35" s="517" t="s">
        <v>16</v>
      </c>
      <c r="C35" s="517"/>
      <c r="D35" s="517"/>
      <c r="E35" s="517"/>
      <c r="F35" s="517"/>
      <c r="L35" s="444" t="s">
        <v>18</v>
      </c>
      <c r="M35" s="274"/>
      <c r="O35" s="13" t="s">
        <v>371</v>
      </c>
      <c r="P35" s="13" t="s">
        <v>19</v>
      </c>
      <c r="Q35" s="13" t="s">
        <v>372</v>
      </c>
      <c r="R35" s="13"/>
      <c r="S35" s="13"/>
    </row>
    <row r="36" spans="2:21" ht="21" customHeight="1">
      <c r="B36" s="181"/>
      <c r="C36" s="517" t="s">
        <v>320</v>
      </c>
      <c r="D36" s="356"/>
      <c r="E36" s="356"/>
      <c r="F36" s="182"/>
      <c r="G36" s="521" t="s">
        <v>17</v>
      </c>
      <c r="J36" s="11"/>
      <c r="K36" s="12"/>
      <c r="L36" s="445" t="s">
        <v>4</v>
      </c>
      <c r="M36" s="356"/>
      <c r="O36" s="522" t="s">
        <v>373</v>
      </c>
      <c r="P36" s="523"/>
      <c r="Q36" s="523"/>
      <c r="R36" s="523"/>
      <c r="S36" s="523"/>
    </row>
    <row r="37" spans="2:21" ht="20.25" customHeight="1">
      <c r="B37" s="524" t="s">
        <v>374</v>
      </c>
      <c r="C37" s="524"/>
      <c r="D37" s="524"/>
      <c r="E37" s="524"/>
      <c r="F37" s="525"/>
      <c r="G37" s="521"/>
      <c r="L37" s="519" t="s">
        <v>20</v>
      </c>
      <c r="M37" s="421"/>
      <c r="O37" s="511" t="s" ph="1">
        <v>375</v>
      </c>
      <c r="P37" s="511" ph="1"/>
      <c r="Q37" s="511" ph="1"/>
      <c r="R37" s="511" ph="1"/>
      <c r="S37" s="100"/>
    </row>
    <row r="38" spans="2:21" ht="21.95" customHeight="1">
      <c r="B38" s="356" t="s">
        <v>396</v>
      </c>
      <c r="C38" s="356"/>
      <c r="D38" s="356"/>
      <c r="E38" s="421"/>
      <c r="F38" s="421"/>
      <c r="L38" s="506" t="s">
        <v>5</v>
      </c>
      <c r="M38" s="421"/>
      <c r="O38" s="517" t="s" ph="1">
        <v>16</v>
      </c>
      <c r="P38" s="517" ph="1"/>
      <c r="Q38" s="517" ph="1"/>
      <c r="R38" s="517" ph="1"/>
      <c r="S38" s="101" t="s">
        <v>230</v>
      </c>
    </row>
    <row r="39" spans="2:21" ht="21.95" customHeight="1">
      <c r="B39" s="5"/>
      <c r="C39" s="520"/>
      <c r="D39" s="274"/>
      <c r="E39" s="6"/>
      <c r="F39" s="520"/>
      <c r="G39" s="274"/>
      <c r="H39" s="16"/>
      <c r="I39" s="16"/>
      <c r="L39" s="421"/>
      <c r="M39" s="421"/>
      <c r="O39" s="518" t="s" ph="1">
        <v>377</v>
      </c>
      <c r="P39" s="518" ph="1"/>
      <c r="Q39" s="518" ph="1"/>
      <c r="R39" s="518" ph="1"/>
      <c r="S39" s="100"/>
    </row>
    <row r="40" spans="2:21" ht="17.100000000000001" customHeight="1">
      <c r="C40" t="s">
        <v>29</v>
      </c>
      <c r="L40" s="445" t="s">
        <v>21</v>
      </c>
      <c r="M40" s="421"/>
      <c r="O40" s="100" t="s">
        <v>378</v>
      </c>
      <c r="P40" s="100"/>
      <c r="Q40" s="100"/>
      <c r="R40" s="100"/>
      <c r="S40" s="100"/>
    </row>
    <row r="41" spans="2:21" ht="16.5" customHeight="1">
      <c r="M41" s="15"/>
      <c r="O41" s="512" t="s">
        <v>379</v>
      </c>
      <c r="P41" s="513"/>
      <c r="Q41" s="13"/>
      <c r="R41" s="120" t="s">
        <v>380</v>
      </c>
      <c r="S41" s="13"/>
    </row>
    <row r="42" spans="2:21" ht="17.100000000000001" customHeight="1">
      <c r="B42" s="603" t="s">
        <v>269</v>
      </c>
      <c r="C42" s="603"/>
      <c r="D42" t="s">
        <v>381</v>
      </c>
      <c r="L42" s="445" t="s">
        <v>22</v>
      </c>
      <c r="M42" s="421"/>
      <c r="O42" s="513" t="s">
        <v>382</v>
      </c>
      <c r="P42" s="513"/>
      <c r="Q42" s="22"/>
      <c r="R42" s="119" t="s">
        <v>383</v>
      </c>
      <c r="S42" s="22"/>
    </row>
    <row r="43" spans="2:21" ht="18.95" customHeight="1">
      <c r="B43" s="356" t="s">
        <v>30</v>
      </c>
      <c r="C43" s="356"/>
      <c r="D43" s="2">
        <v>10</v>
      </c>
      <c r="E43" s="2" t="s">
        <v>31</v>
      </c>
      <c r="F43" s="2"/>
      <c r="G43" s="2"/>
      <c r="J43" s="213"/>
      <c r="L43" s="445" t="s">
        <v>25</v>
      </c>
      <c r="M43" s="421"/>
      <c r="O43" s="477" t="s" ph="1">
        <v>384</v>
      </c>
      <c r="P43" s="477" ph="1"/>
      <c r="Q43" s="477" ph="1"/>
      <c r="R43" s="477" ph="1"/>
      <c r="S43" s="421"/>
    </row>
    <row r="44" spans="2:21" ht="15.95" customHeight="1">
      <c r="M44" s="13"/>
      <c r="O44" s="484" t="s">
        <v>273</v>
      </c>
      <c r="P44" s="484"/>
      <c r="Q44" s="13" t="s">
        <v>26</v>
      </c>
      <c r="R44" s="477" t="s">
        <v>397</v>
      </c>
      <c r="S44" s="477"/>
    </row>
    <row r="45" spans="2:21" ht="3" customHeight="1" thickBot="1">
      <c r="N45" s="13"/>
      <c r="O45" s="13"/>
      <c r="P45" s="13"/>
      <c r="Q45" s="13"/>
      <c r="R45" s="13"/>
      <c r="S45" s="13"/>
    </row>
    <row r="46" spans="2:21" ht="21" customHeight="1">
      <c r="B46" s="356"/>
      <c r="C46" s="356"/>
      <c r="D46" s="356"/>
      <c r="E46" s="356"/>
      <c r="F46" s="356"/>
      <c r="G46" s="1"/>
      <c r="H46" s="1"/>
      <c r="J46" s="435" t="s">
        <v>32</v>
      </c>
      <c r="K46" s="436"/>
      <c r="L46" s="437"/>
      <c r="M46" s="471" t="s">
        <v>345</v>
      </c>
      <c r="N46" s="516"/>
      <c r="O46" s="472"/>
      <c r="P46" s="516" t="s">
        <v>208</v>
      </c>
      <c r="Q46" s="472"/>
      <c r="R46" s="471" t="s">
        <v>346</v>
      </c>
      <c r="S46" s="472"/>
    </row>
    <row r="47" spans="2:21" ht="50.25" customHeight="1" thickBot="1">
      <c r="J47" s="438" t="s">
        <v>386</v>
      </c>
      <c r="K47" s="502"/>
      <c r="L47" s="503"/>
      <c r="M47" s="478">
        <v>960000</v>
      </c>
      <c r="N47" s="479"/>
      <c r="O47" s="480"/>
      <c r="P47" s="479">
        <v>95800</v>
      </c>
      <c r="Q47" s="480"/>
      <c r="R47" s="469">
        <v>1055800</v>
      </c>
      <c r="S47" s="470"/>
    </row>
    <row r="48" spans="2:21" ht="18.75" customHeight="1">
      <c r="B48" s="657" t="s">
        <v>257</v>
      </c>
      <c r="C48" s="685"/>
      <c r="D48" s="678" t="s">
        <v>259</v>
      </c>
      <c r="E48" s="679"/>
      <c r="F48" s="684" t="s">
        <v>258</v>
      </c>
      <c r="G48" s="685"/>
      <c r="H48" s="509" t="s">
        <v>291</v>
      </c>
      <c r="I48" s="418"/>
      <c r="J48" s="507" t="s">
        <v>6</v>
      </c>
      <c r="K48" s="674" t="s">
        <v>7</v>
      </c>
      <c r="L48" s="418"/>
      <c r="M48" s="535" t="s">
        <v>348</v>
      </c>
      <c r="N48" s="535"/>
      <c r="O48" s="536"/>
      <c r="P48" s="509" t="s">
        <v>9</v>
      </c>
      <c r="Q48" s="509"/>
      <c r="R48" s="514"/>
      <c r="S48" s="711" t="s">
        <v>280</v>
      </c>
      <c r="U48" s="249" t="s">
        <v>239</v>
      </c>
    </row>
    <row r="49" spans="2:21" ht="18.75" customHeight="1" thickBot="1">
      <c r="B49" s="658"/>
      <c r="C49" s="687"/>
      <c r="D49" s="680"/>
      <c r="E49" s="681"/>
      <c r="F49" s="686"/>
      <c r="G49" s="687"/>
      <c r="H49" s="510"/>
      <c r="I49" s="420"/>
      <c r="J49" s="508"/>
      <c r="K49" s="675"/>
      <c r="L49" s="420"/>
      <c r="M49" s="510"/>
      <c r="N49" s="510"/>
      <c r="O49" s="420"/>
      <c r="P49" s="510"/>
      <c r="Q49" s="510"/>
      <c r="R49" s="515"/>
      <c r="S49" s="712"/>
      <c r="U49" s="249"/>
    </row>
    <row r="50" spans="2:21" ht="28.5" customHeight="1">
      <c r="B50" s="677" t="s">
        <v>350</v>
      </c>
      <c r="C50" s="704"/>
      <c r="D50" s="433"/>
      <c r="E50" s="434"/>
      <c r="F50" s="705" t="s">
        <v>333</v>
      </c>
      <c r="G50" s="704"/>
      <c r="H50" s="730" t="s">
        <v>344</v>
      </c>
      <c r="I50" s="416"/>
      <c r="J50" s="201">
        <v>1</v>
      </c>
      <c r="K50" s="534">
        <v>500000</v>
      </c>
      <c r="L50" s="505"/>
      <c r="M50" s="528">
        <v>500000</v>
      </c>
      <c r="N50" s="529"/>
      <c r="O50" s="530"/>
      <c r="P50" s="587" t="s">
        <v>387</v>
      </c>
      <c r="Q50" s="588"/>
      <c r="R50" s="588"/>
      <c r="S50" s="237">
        <v>0.1</v>
      </c>
    </row>
    <row r="51" spans="2:21" ht="28.5" customHeight="1">
      <c r="B51" s="640"/>
      <c r="C51" s="727"/>
      <c r="D51" s="427"/>
      <c r="E51" s="428"/>
      <c r="F51" s="728"/>
      <c r="G51" s="727"/>
      <c r="H51" s="427"/>
      <c r="I51" s="532"/>
      <c r="J51" s="202">
        <v>1</v>
      </c>
      <c r="K51" s="533">
        <v>250000</v>
      </c>
      <c r="L51" s="401"/>
      <c r="M51" s="450">
        <v>250000</v>
      </c>
      <c r="N51" s="451"/>
      <c r="O51" s="452"/>
      <c r="P51" s="454" t="s">
        <v>388</v>
      </c>
      <c r="Q51" s="488"/>
      <c r="R51" s="488"/>
      <c r="S51" s="238">
        <v>0.1</v>
      </c>
    </row>
    <row r="52" spans="2:21" ht="28.5" customHeight="1">
      <c r="B52" s="640"/>
      <c r="C52" s="727"/>
      <c r="D52" s="427"/>
      <c r="E52" s="428"/>
      <c r="F52" s="728"/>
      <c r="G52" s="727"/>
      <c r="H52" s="427"/>
      <c r="I52" s="532"/>
      <c r="J52" s="202">
        <v>1</v>
      </c>
      <c r="K52" s="533">
        <v>200000</v>
      </c>
      <c r="L52" s="401"/>
      <c r="M52" s="450">
        <v>200000</v>
      </c>
      <c r="N52" s="451"/>
      <c r="O52" s="452"/>
      <c r="P52" s="454" t="s">
        <v>389</v>
      </c>
      <c r="Q52" s="488"/>
      <c r="R52" s="488"/>
      <c r="S52" s="238">
        <v>0.1</v>
      </c>
    </row>
    <row r="53" spans="2:21" ht="28.5" customHeight="1">
      <c r="B53" s="640"/>
      <c r="C53" s="727"/>
      <c r="D53" s="427"/>
      <c r="E53" s="428"/>
      <c r="F53" s="728"/>
      <c r="G53" s="727"/>
      <c r="H53" s="427"/>
      <c r="I53" s="532"/>
      <c r="J53" s="202">
        <v>1</v>
      </c>
      <c r="K53" s="533">
        <v>10000</v>
      </c>
      <c r="L53" s="401"/>
      <c r="M53" s="450">
        <v>10000</v>
      </c>
      <c r="N53" s="451"/>
      <c r="O53" s="452"/>
      <c r="P53" s="454" t="s">
        <v>390</v>
      </c>
      <c r="Q53" s="488"/>
      <c r="R53" s="488"/>
      <c r="S53" s="238">
        <v>0.08</v>
      </c>
    </row>
    <row r="54" spans="2:21" ht="28.5" customHeight="1">
      <c r="B54" s="640"/>
      <c r="C54" s="727"/>
      <c r="D54" s="427"/>
      <c r="E54" s="428"/>
      <c r="F54" s="728"/>
      <c r="G54" s="727"/>
      <c r="H54" s="427"/>
      <c r="I54" s="532"/>
      <c r="J54" s="202" t="s">
        <v>391</v>
      </c>
      <c r="K54" s="533" t="s">
        <v>391</v>
      </c>
      <c r="L54" s="401"/>
      <c r="M54" s="450" t="s">
        <v>367</v>
      </c>
      <c r="N54" s="451"/>
      <c r="O54" s="452"/>
      <c r="P54" s="454">
        <v>0</v>
      </c>
      <c r="Q54" s="488"/>
      <c r="R54" s="488"/>
      <c r="S54" s="200">
        <v>0</v>
      </c>
    </row>
    <row r="55" spans="2:21" ht="28.5" customHeight="1" thickBot="1">
      <c r="B55" s="688"/>
      <c r="C55" s="725"/>
      <c r="D55" s="429"/>
      <c r="E55" s="430"/>
      <c r="F55" s="729"/>
      <c r="G55" s="725"/>
      <c r="H55" s="429"/>
      <c r="I55" s="538"/>
      <c r="J55" s="214" t="s">
        <v>391</v>
      </c>
      <c r="K55" s="539" t="s">
        <v>391</v>
      </c>
      <c r="L55" s="540"/>
      <c r="M55" s="541" t="s">
        <v>367</v>
      </c>
      <c r="N55" s="542"/>
      <c r="O55" s="543"/>
      <c r="P55" s="544">
        <v>0</v>
      </c>
      <c r="Q55" s="545"/>
      <c r="R55" s="545"/>
      <c r="S55" s="215">
        <v>0</v>
      </c>
    </row>
    <row r="56" spans="2:21" ht="28.5" customHeight="1">
      <c r="B56" s="669"/>
      <c r="C56" s="726"/>
      <c r="D56" s="582"/>
      <c r="E56" s="726"/>
      <c r="F56" s="582"/>
      <c r="G56" s="726"/>
      <c r="H56" s="582"/>
      <c r="I56" s="416"/>
      <c r="J56" s="547" t="s">
        <v>10</v>
      </c>
      <c r="K56" s="548"/>
      <c r="L56" s="549"/>
      <c r="M56" s="455">
        <v>960000</v>
      </c>
      <c r="N56" s="456"/>
      <c r="O56" s="457"/>
      <c r="P56" s="496">
        <v>0</v>
      </c>
      <c r="Q56" s="497"/>
      <c r="R56" s="498"/>
      <c r="S56" s="220"/>
    </row>
    <row r="57" spans="2:21" ht="28.5" customHeight="1">
      <c r="B57" s="660"/>
      <c r="C57" s="428"/>
      <c r="D57" s="427"/>
      <c r="E57" s="428"/>
      <c r="F57" s="427"/>
      <c r="G57" s="428"/>
      <c r="H57" s="701" t="s">
        <v>408</v>
      </c>
      <c r="I57" s="702"/>
      <c r="J57" s="694" t="s">
        <v>392</v>
      </c>
      <c r="K57" s="695"/>
      <c r="L57" s="717"/>
      <c r="M57" s="718">
        <v>95000</v>
      </c>
      <c r="N57" s="719"/>
      <c r="O57" s="720"/>
      <c r="P57" s="240"/>
      <c r="Q57" s="241" t="s">
        <v>393</v>
      </c>
      <c r="R57" s="150"/>
      <c r="S57" s="217"/>
    </row>
    <row r="58" spans="2:21" ht="28.5" customHeight="1">
      <c r="B58" s="660"/>
      <c r="C58" s="428"/>
      <c r="D58" s="427"/>
      <c r="E58" s="428"/>
      <c r="F58" s="427"/>
      <c r="G58" s="428"/>
      <c r="H58" s="427"/>
      <c r="I58" s="532"/>
      <c r="J58" s="694" t="s">
        <v>392</v>
      </c>
      <c r="K58" s="695"/>
      <c r="L58" s="717"/>
      <c r="M58" s="718">
        <v>800</v>
      </c>
      <c r="N58" s="719"/>
      <c r="O58" s="720"/>
      <c r="P58" s="240"/>
      <c r="Q58" s="241" t="s">
        <v>394</v>
      </c>
      <c r="R58" s="150"/>
      <c r="S58" s="217"/>
    </row>
    <row r="59" spans="2:21" ht="28.5" customHeight="1" thickBot="1">
      <c r="B59" s="661"/>
      <c r="C59" s="430"/>
      <c r="D59" s="429"/>
      <c r="E59" s="430"/>
      <c r="F59" s="429"/>
      <c r="G59" s="430"/>
      <c r="H59" s="601"/>
      <c r="I59" s="602"/>
      <c r="J59" s="594" t="s">
        <v>12</v>
      </c>
      <c r="K59" s="595"/>
      <c r="L59" s="721"/>
      <c r="M59" s="722">
        <f>SUM(M56:M58)</f>
        <v>1055800</v>
      </c>
      <c r="N59" s="723"/>
      <c r="O59" s="724"/>
      <c r="P59" s="485" t="s">
        <v>395</v>
      </c>
      <c r="Q59" s="486"/>
      <c r="R59" s="487"/>
      <c r="S59" s="218"/>
    </row>
    <row r="60" spans="2:21" ht="38.25" customHeight="1" thickBot="1">
      <c r="J60" s="402" t="s">
        <v>13</v>
      </c>
      <c r="K60" s="403"/>
      <c r="L60" s="404"/>
      <c r="M60" s="499">
        <v>0</v>
      </c>
      <c r="N60" s="500"/>
      <c r="O60" s="500"/>
      <c r="P60" s="500"/>
      <c r="Q60" s="500"/>
      <c r="R60" s="500"/>
      <c r="S60" s="501"/>
    </row>
    <row r="61" spans="2:21" ht="16.5" customHeight="1"/>
    <row r="62" spans="2:21" ht="17.25" hidden="1" customHeight="1">
      <c r="B62" s="24" t="s">
        <v>44</v>
      </c>
      <c r="H62" s="413" t="s">
        <v>39</v>
      </c>
      <c r="I62" s="414"/>
      <c r="J62" s="557">
        <v>0</v>
      </c>
      <c r="K62" s="559">
        <v>10</v>
      </c>
      <c r="L62" s="446" t="s">
        <v>41</v>
      </c>
      <c r="M62" s="414"/>
      <c r="Q62" s="566" t="s">
        <v>398</v>
      </c>
      <c r="R62" s="566"/>
      <c r="S62" s="566"/>
    </row>
    <row r="63" spans="2:21" ht="19.5" hidden="1" customHeight="1">
      <c r="B63" s="7"/>
      <c r="H63" s="414"/>
      <c r="I63" s="414"/>
      <c r="J63" s="558"/>
      <c r="K63" s="559"/>
      <c r="L63" s="414"/>
      <c r="M63" s="414"/>
      <c r="Q63" s="567">
        <v>0</v>
      </c>
      <c r="R63" s="568"/>
      <c r="S63" s="568"/>
    </row>
    <row r="64" spans="2:21" ht="14.25" hidden="1" customHeight="1">
      <c r="B64" s="7"/>
      <c r="J64" s="8"/>
      <c r="K64" s="9"/>
      <c r="L64" s="9"/>
      <c r="M64" s="10"/>
      <c r="N64" s="8"/>
    </row>
    <row r="65" spans="2:45" hidden="1">
      <c r="L65" s="477" t="s">
        <v>18</v>
      </c>
      <c r="M65" s="421"/>
      <c r="O65" s="13" t="s">
        <v>371</v>
      </c>
      <c r="P65" s="13" t="s">
        <v>19</v>
      </c>
      <c r="Q65" s="13" t="s">
        <v>372</v>
      </c>
      <c r="R65" s="13"/>
      <c r="S65" s="13"/>
    </row>
    <row r="66" spans="2:45" ht="21" hidden="1" customHeight="1">
      <c r="B66" s="517" t="s">
        <v>16</v>
      </c>
      <c r="C66" s="517"/>
      <c r="D66" s="517"/>
      <c r="E66" s="564"/>
      <c r="F66" s="564"/>
      <c r="G66" s="565" t="s">
        <v>231</v>
      </c>
      <c r="J66" s="11"/>
      <c r="K66" s="12"/>
      <c r="L66" s="445" t="s">
        <v>4</v>
      </c>
      <c r="M66" s="356"/>
      <c r="O66" s="442" t="s">
        <v>373</v>
      </c>
      <c r="P66" s="443"/>
      <c r="Q66" s="443"/>
      <c r="R66" s="443"/>
      <c r="S66" s="443"/>
    </row>
    <row r="67" spans="2:45" ht="20.25" hidden="1" customHeight="1">
      <c r="B67" s="563" t="s">
        <v>399</v>
      </c>
      <c r="C67" s="563"/>
      <c r="D67" s="563"/>
      <c r="E67" s="563"/>
      <c r="F67" s="356"/>
      <c r="G67" s="565"/>
      <c r="L67" s="519" t="s">
        <v>20</v>
      </c>
      <c r="M67" s="421"/>
      <c r="O67" s="511" t="s" ph="1">
        <v>375</v>
      </c>
      <c r="P67" s="511" ph="1"/>
      <c r="Q67" s="511" ph="1"/>
      <c r="R67" s="511" ph="1"/>
      <c r="S67" s="100"/>
      <c r="AI67" ph="1"/>
      <c r="AJ67" ph="1"/>
      <c r="AK67" ph="1"/>
      <c r="AL67" ph="1"/>
      <c r="AP67" ph="1"/>
      <c r="AQ67" ph="1"/>
      <c r="AR67" ph="1"/>
      <c r="AS67" ph="1"/>
    </row>
    <row r="68" spans="2:45" ht="21.95" hidden="1" customHeight="1">
      <c r="B68" s="356" t="s">
        <v>396</v>
      </c>
      <c r="C68" s="356"/>
      <c r="D68" s="356"/>
      <c r="E68" s="421"/>
      <c r="F68" s="421"/>
      <c r="L68" s="506" t="s">
        <v>5</v>
      </c>
      <c r="M68" s="421"/>
      <c r="O68" s="517" t="s" ph="1">
        <v>16</v>
      </c>
      <c r="P68" s="517" ph="1"/>
      <c r="Q68" s="517" ph="1"/>
      <c r="R68" s="517" ph="1"/>
      <c r="S68" s="101" t="s">
        <v>230</v>
      </c>
      <c r="AI68" ph="1"/>
      <c r="AJ68" ph="1"/>
      <c r="AK68" ph="1"/>
      <c r="AL68" ph="1"/>
      <c r="AP68" ph="1"/>
      <c r="AQ68" ph="1"/>
      <c r="AR68" ph="1"/>
      <c r="AS68" ph="1"/>
    </row>
    <row r="69" spans="2:45" ht="21.95" hidden="1" customHeight="1">
      <c r="B69" s="5"/>
      <c r="C69" s="520"/>
      <c r="D69" s="274"/>
      <c r="E69" s="6"/>
      <c r="F69" s="520"/>
      <c r="G69" s="274"/>
      <c r="H69" s="16"/>
      <c r="I69" s="16"/>
      <c r="L69" s="421"/>
      <c r="M69" s="421"/>
      <c r="O69" s="518" t="s" ph="1">
        <v>377</v>
      </c>
      <c r="P69" s="518" ph="1"/>
      <c r="Q69" s="518" ph="1"/>
      <c r="R69" s="518" ph="1"/>
      <c r="S69" s="100"/>
      <c r="AI69" ph="1"/>
      <c r="AJ69" ph="1"/>
      <c r="AK69" ph="1"/>
      <c r="AL69" ph="1"/>
      <c r="AP69" ph="1"/>
      <c r="AQ69" ph="1"/>
      <c r="AR69" ph="1"/>
      <c r="AS69" ph="1"/>
    </row>
    <row r="70" spans="2:45" ht="17.100000000000001" hidden="1" customHeight="1">
      <c r="C70" t="s">
        <v>29</v>
      </c>
      <c r="L70" s="445" t="s">
        <v>21</v>
      </c>
      <c r="M70" s="421"/>
      <c r="O70" s="100" t="s">
        <v>378</v>
      </c>
      <c r="P70" s="100"/>
      <c r="Q70" s="100"/>
      <c r="R70" s="100"/>
      <c r="S70" s="100"/>
    </row>
    <row r="71" spans="2:45" ht="15.75" hidden="1" customHeight="1">
      <c r="M71" s="15"/>
      <c r="O71" s="512" t="s">
        <v>379</v>
      </c>
      <c r="P71" s="513"/>
      <c r="Q71" s="13"/>
      <c r="R71" s="120" t="s">
        <v>380</v>
      </c>
      <c r="S71" s="13"/>
    </row>
    <row r="72" spans="2:45" ht="17.100000000000001" hidden="1" customHeight="1">
      <c r="L72" s="445" t="s">
        <v>22</v>
      </c>
      <c r="M72" s="421"/>
      <c r="O72" s="513" t="s">
        <v>382</v>
      </c>
      <c r="P72" s="513"/>
      <c r="Q72" s="96" t="s">
        <v>23</v>
      </c>
      <c r="R72" s="119" t="s">
        <v>383</v>
      </c>
      <c r="S72" s="22" t="s">
        <v>24</v>
      </c>
    </row>
    <row r="73" spans="2:45" ht="18.95" hidden="1" customHeight="1">
      <c r="B73" s="569" t="s">
        <v>30</v>
      </c>
      <c r="C73" s="569"/>
      <c r="D73" s="2">
        <v>10</v>
      </c>
      <c r="E73" s="2" t="s">
        <v>31</v>
      </c>
      <c r="F73" s="2"/>
      <c r="G73" s="2"/>
      <c r="L73" s="445" t="s">
        <v>25</v>
      </c>
      <c r="M73" s="421"/>
      <c r="O73" s="477" t="s" ph="1">
        <v>384</v>
      </c>
      <c r="P73" s="477" ph="1"/>
      <c r="Q73" s="477" ph="1"/>
      <c r="R73" s="477" ph="1"/>
      <c r="S73" s="421"/>
      <c r="AI73" ph="1"/>
      <c r="AJ73" ph="1"/>
      <c r="AK73" ph="1"/>
      <c r="AL73" ph="1"/>
      <c r="AP73" ph="1"/>
      <c r="AQ73" ph="1"/>
      <c r="AR73" ph="1"/>
      <c r="AS73" ph="1"/>
    </row>
    <row r="74" spans="2:45" ht="15.95" hidden="1" customHeight="1">
      <c r="M74" s="13"/>
      <c r="O74" s="484" t="s">
        <v>273</v>
      </c>
      <c r="P74" s="484"/>
      <c r="Q74" s="13" t="s">
        <v>26</v>
      </c>
      <c r="R74" s="477" t="s">
        <v>397</v>
      </c>
      <c r="S74" s="477"/>
    </row>
    <row r="75" spans="2:45" ht="9.9499999999999993" hidden="1" customHeight="1">
      <c r="N75" s="13"/>
      <c r="O75" s="13"/>
      <c r="P75" s="13"/>
      <c r="Q75" s="13"/>
      <c r="R75" s="13"/>
      <c r="S75" s="13"/>
    </row>
    <row r="76" spans="2:45" ht="21" hidden="1" customHeight="1">
      <c r="B76" s="662" t="s">
        <v>40</v>
      </c>
      <c r="C76" s="663"/>
      <c r="D76" s="663"/>
      <c r="E76" s="663"/>
      <c r="F76" s="664"/>
      <c r="G76" s="1"/>
      <c r="H76" s="1"/>
      <c r="J76" s="98" t="s">
        <v>228</v>
      </c>
      <c r="K76" s="97" t="s">
        <v>34</v>
      </c>
      <c r="L76" s="572" t="s">
        <v>35</v>
      </c>
      <c r="M76" s="573"/>
      <c r="N76" s="574" t="s">
        <v>36</v>
      </c>
      <c r="O76" s="575"/>
      <c r="P76" s="576" t="s">
        <v>32</v>
      </c>
      <c r="Q76" s="577"/>
      <c r="R76" s="576" t="s">
        <v>8</v>
      </c>
      <c r="S76" s="575"/>
    </row>
    <row r="77" spans="2:45" ht="50.25" hidden="1" customHeight="1">
      <c r="B77" s="19"/>
      <c r="F77" s="99"/>
      <c r="I77" s="99"/>
      <c r="J77" s="19"/>
      <c r="K77" s="20"/>
      <c r="L77" s="650"/>
      <c r="M77" s="650"/>
      <c r="N77" s="644"/>
      <c r="O77" s="645"/>
      <c r="P77" s="646" t="s">
        <v>400</v>
      </c>
      <c r="Q77" s="647"/>
      <c r="R77" s="469">
        <v>1056000</v>
      </c>
      <c r="S77" s="470"/>
    </row>
    <row r="78" spans="2:45" ht="18.75" hidden="1" customHeight="1">
      <c r="B78" s="422" t="s">
        <v>228</v>
      </c>
      <c r="C78" s="682" t="s">
        <v>34</v>
      </c>
      <c r="D78" s="678" t="s">
        <v>255</v>
      </c>
      <c r="E78" s="679"/>
      <c r="F78" s="684" t="s">
        <v>38</v>
      </c>
      <c r="G78" s="685"/>
      <c r="H78" s="417" t="s">
        <v>37</v>
      </c>
      <c r="I78" s="418"/>
      <c r="J78" s="570" t="s">
        <v>6</v>
      </c>
      <c r="K78" s="417" t="s">
        <v>7</v>
      </c>
      <c r="L78" s="570"/>
      <c r="M78" s="417" t="s">
        <v>243</v>
      </c>
      <c r="N78" s="509"/>
      <c r="O78" s="570"/>
      <c r="P78" s="417" t="s">
        <v>9</v>
      </c>
      <c r="Q78" s="509"/>
      <c r="R78" s="514"/>
      <c r="S78" s="648" t="s">
        <v>208</v>
      </c>
    </row>
    <row r="79" spans="2:45" ht="18.75" hidden="1" customHeight="1">
      <c r="B79" s="423"/>
      <c r="C79" s="683"/>
      <c r="D79" s="680"/>
      <c r="E79" s="681"/>
      <c r="F79" s="686"/>
      <c r="G79" s="687"/>
      <c r="H79" s="419"/>
      <c r="I79" s="420"/>
      <c r="J79" s="571"/>
      <c r="K79" s="419"/>
      <c r="L79" s="571"/>
      <c r="M79" s="419"/>
      <c r="N79" s="510"/>
      <c r="O79" s="571"/>
      <c r="P79" s="419"/>
      <c r="Q79" s="510"/>
      <c r="R79" s="515"/>
      <c r="S79" s="649"/>
    </row>
    <row r="80" spans="2:45" ht="28.5" hidden="1" customHeight="1">
      <c r="B80" s="107"/>
      <c r="C80" s="108" t="e">
        <v>#REF!</v>
      </c>
      <c r="D80" s="134"/>
      <c r="E80" s="130"/>
      <c r="F80" s="433" t="s">
        <v>333</v>
      </c>
      <c r="G80" s="434"/>
      <c r="H80" s="582" t="s">
        <v>401</v>
      </c>
      <c r="I80" s="416" t="s">
        <v>367</v>
      </c>
      <c r="J80" s="109">
        <v>1</v>
      </c>
      <c r="K80" s="583">
        <v>500000</v>
      </c>
      <c r="L80" s="584"/>
      <c r="M80" s="585">
        <v>500000</v>
      </c>
      <c r="N80" s="529"/>
      <c r="O80" s="586"/>
      <c r="P80" s="587" t="s">
        <v>402</v>
      </c>
      <c r="Q80" s="588"/>
      <c r="R80" s="588"/>
      <c r="S80" s="103">
        <v>0.1</v>
      </c>
    </row>
    <row r="81" spans="2:45" ht="28.5" hidden="1" customHeight="1">
      <c r="B81" s="110"/>
      <c r="C81" s="111" t="e">
        <v>#REF!</v>
      </c>
      <c r="D81" s="135"/>
      <c r="E81" s="131"/>
      <c r="F81" s="427">
        <v>0</v>
      </c>
      <c r="G81" s="428"/>
      <c r="H81" s="427" t="s">
        <v>401</v>
      </c>
      <c r="I81" s="532" t="s">
        <v>367</v>
      </c>
      <c r="J81" s="112">
        <v>1</v>
      </c>
      <c r="K81" s="578">
        <v>250000</v>
      </c>
      <c r="L81" s="579"/>
      <c r="M81" s="580">
        <v>250000</v>
      </c>
      <c r="N81" s="451"/>
      <c r="O81" s="581"/>
      <c r="P81" s="454" t="s">
        <v>403</v>
      </c>
      <c r="Q81" s="488"/>
      <c r="R81" s="488"/>
      <c r="S81" s="104">
        <v>0.1</v>
      </c>
    </row>
    <row r="82" spans="2:45" ht="28.5" hidden="1" customHeight="1">
      <c r="B82" s="110"/>
      <c r="C82" s="111" t="e">
        <v>#REF!</v>
      </c>
      <c r="D82" s="135"/>
      <c r="E82" s="131"/>
      <c r="F82" s="427">
        <v>0</v>
      </c>
      <c r="G82" s="428"/>
      <c r="H82" s="427" t="s">
        <v>401</v>
      </c>
      <c r="I82" s="532" t="s">
        <v>367</v>
      </c>
      <c r="J82" s="112">
        <v>1</v>
      </c>
      <c r="K82" s="578">
        <v>200000</v>
      </c>
      <c r="L82" s="579"/>
      <c r="M82" s="580">
        <v>200000</v>
      </c>
      <c r="N82" s="451"/>
      <c r="O82" s="581"/>
      <c r="P82" s="454" t="s">
        <v>404</v>
      </c>
      <c r="Q82" s="488"/>
      <c r="R82" s="488"/>
      <c r="S82" s="104">
        <v>0.1</v>
      </c>
    </row>
    <row r="83" spans="2:45" ht="28.5" hidden="1" customHeight="1">
      <c r="B83" s="110"/>
      <c r="C83" s="111" t="e">
        <v>#REF!</v>
      </c>
      <c r="D83" s="135"/>
      <c r="E83" s="131"/>
      <c r="F83" s="427">
        <v>0</v>
      </c>
      <c r="G83" s="428"/>
      <c r="H83" s="427" t="s">
        <v>401</v>
      </c>
      <c r="I83" s="532" t="s">
        <v>367</v>
      </c>
      <c r="J83" s="112">
        <v>1</v>
      </c>
      <c r="K83" s="578">
        <v>10000</v>
      </c>
      <c r="L83" s="579"/>
      <c r="M83" s="580">
        <v>10000</v>
      </c>
      <c r="N83" s="451"/>
      <c r="O83" s="581"/>
      <c r="P83" s="454" t="s">
        <v>405</v>
      </c>
      <c r="Q83" s="488"/>
      <c r="R83" s="488"/>
      <c r="S83" s="104">
        <v>0.08</v>
      </c>
    </row>
    <row r="84" spans="2:45" ht="28.5" hidden="1" customHeight="1">
      <c r="B84" s="110"/>
      <c r="C84" s="111" t="s">
        <v>367</v>
      </c>
      <c r="D84" s="135"/>
      <c r="E84" s="131"/>
      <c r="F84" s="427">
        <v>0</v>
      </c>
      <c r="G84" s="428"/>
      <c r="H84" s="427" t="s">
        <v>367</v>
      </c>
      <c r="I84" s="532" t="s">
        <v>367</v>
      </c>
      <c r="J84" s="112" t="s">
        <v>391</v>
      </c>
      <c r="K84" s="578" t="s">
        <v>391</v>
      </c>
      <c r="L84" s="579"/>
      <c r="M84" s="580" t="s">
        <v>367</v>
      </c>
      <c r="N84" s="451"/>
      <c r="O84" s="581"/>
      <c r="P84" s="454" t="s">
        <v>367</v>
      </c>
      <c r="Q84" s="488"/>
      <c r="R84" s="488"/>
      <c r="S84" s="104">
        <v>0</v>
      </c>
    </row>
    <row r="85" spans="2:45" ht="28.5" hidden="1" customHeight="1">
      <c r="B85" s="21"/>
      <c r="C85" s="106" t="s">
        <v>367</v>
      </c>
      <c r="D85" s="136"/>
      <c r="E85" s="132"/>
      <c r="F85" s="665">
        <v>0</v>
      </c>
      <c r="G85" s="666"/>
      <c r="H85" s="653" t="s">
        <v>367</v>
      </c>
      <c r="I85" s="654" t="s">
        <v>367</v>
      </c>
      <c r="J85" s="18" t="s">
        <v>391</v>
      </c>
      <c r="K85" s="655" t="s">
        <v>391</v>
      </c>
      <c r="L85" s="656"/>
      <c r="M85" s="589" t="s">
        <v>367</v>
      </c>
      <c r="N85" s="461"/>
      <c r="O85" s="590"/>
      <c r="P85" s="491" t="s">
        <v>367</v>
      </c>
      <c r="Q85" s="492"/>
      <c r="R85" s="492"/>
      <c r="S85" s="102">
        <v>0</v>
      </c>
    </row>
    <row r="86" spans="2:45" ht="28.5" hidden="1" customHeight="1">
      <c r="B86" s="114"/>
      <c r="C86" s="115"/>
      <c r="D86" s="137"/>
      <c r="E86" s="133"/>
      <c r="F86" s="425">
        <v>0</v>
      </c>
      <c r="G86" s="426"/>
      <c r="H86" s="582"/>
      <c r="I86" s="416"/>
      <c r="J86" s="463" t="s">
        <v>10</v>
      </c>
      <c r="K86" s="464"/>
      <c r="L86" s="651"/>
      <c r="M86" s="634">
        <v>960000</v>
      </c>
      <c r="N86" s="494"/>
      <c r="O86" s="652"/>
      <c r="P86" s="635">
        <v>0</v>
      </c>
      <c r="Q86" s="497"/>
      <c r="R86" s="497"/>
      <c r="S86" s="103"/>
    </row>
    <row r="87" spans="2:45" ht="28.5" hidden="1" customHeight="1">
      <c r="B87" s="110"/>
      <c r="C87" s="116"/>
      <c r="D87" s="135"/>
      <c r="E87" s="131"/>
      <c r="F87" s="427">
        <v>0</v>
      </c>
      <c r="G87" s="428"/>
      <c r="H87" s="427"/>
      <c r="I87" s="532"/>
      <c r="J87" s="466" t="s">
        <v>11</v>
      </c>
      <c r="K87" s="467"/>
      <c r="L87" s="591"/>
      <c r="M87" s="592">
        <v>95000</v>
      </c>
      <c r="N87" s="482"/>
      <c r="O87" s="593"/>
      <c r="P87" s="599" t="s">
        <v>393</v>
      </c>
      <c r="Q87" s="600"/>
      <c r="R87" s="600"/>
      <c r="S87" s="104"/>
    </row>
    <row r="88" spans="2:45" ht="28.5" hidden="1" customHeight="1">
      <c r="B88" s="21"/>
      <c r="C88" s="113"/>
      <c r="D88" s="126"/>
      <c r="E88" s="125"/>
      <c r="F88" s="429">
        <v>0</v>
      </c>
      <c r="G88" s="430"/>
      <c r="H88" s="601"/>
      <c r="I88" s="602"/>
      <c r="J88" s="594" t="s">
        <v>12</v>
      </c>
      <c r="K88" s="595"/>
      <c r="L88" s="596"/>
      <c r="M88" s="597">
        <v>1056000</v>
      </c>
      <c r="N88" s="335"/>
      <c r="O88" s="598"/>
      <c r="P88" s="642" t="s">
        <v>395</v>
      </c>
      <c r="Q88" s="486"/>
      <c r="R88" s="486"/>
      <c r="S88" s="105"/>
    </row>
    <row r="89" spans="2:45" ht="38.25" hidden="1" customHeight="1">
      <c r="J89" s="402" t="s">
        <v>13</v>
      </c>
      <c r="K89" s="403"/>
      <c r="L89" s="643"/>
      <c r="M89" s="676">
        <v>0</v>
      </c>
      <c r="N89" s="500"/>
      <c r="O89" s="500"/>
      <c r="P89" s="500"/>
      <c r="Q89" s="500"/>
      <c r="R89" s="500"/>
      <c r="S89" s="501"/>
    </row>
    <row r="90" spans="2:45" ht="16.5" customHeight="1"/>
    <row r="91" spans="2:45" ht="17.25" customHeight="1">
      <c r="B91" s="24" t="s">
        <v>256</v>
      </c>
      <c r="H91" s="413" t="s">
        <v>39</v>
      </c>
      <c r="I91" s="414"/>
      <c r="J91" s="441" t="s">
        <v>368</v>
      </c>
      <c r="K91" s="441">
        <v>10</v>
      </c>
      <c r="L91" s="446" t="s">
        <v>41</v>
      </c>
      <c r="M91" s="414"/>
      <c r="O91" s="248" t="s">
        <v>239</v>
      </c>
      <c r="Q91" s="233" t="s">
        <v>270</v>
      </c>
      <c r="R91" s="233" t="s">
        <v>369</v>
      </c>
      <c r="S91" s="242"/>
    </row>
    <row r="92" spans="2:45" ht="19.5" customHeight="1">
      <c r="B92" s="7"/>
      <c r="H92" s="414"/>
      <c r="I92" s="414"/>
      <c r="J92" s="441"/>
      <c r="K92" s="441"/>
      <c r="L92" s="414"/>
      <c r="M92" s="414"/>
      <c r="Q92" s="424" t="s">
        <v>370</v>
      </c>
      <c r="R92" s="424"/>
      <c r="S92" s="146"/>
    </row>
    <row r="93" spans="2:45" ht="14.25" customHeight="1">
      <c r="B93" s="7"/>
      <c r="J93" s="8"/>
      <c r="K93" s="9"/>
      <c r="L93" s="9"/>
      <c r="M93" s="10"/>
      <c r="N93" s="8"/>
    </row>
    <row r="94" spans="2:45" ht="18.75">
      <c r="B94" s="517" t="s">
        <v>16</v>
      </c>
      <c r="C94" s="517"/>
      <c r="D94" s="517"/>
      <c r="E94" s="564"/>
      <c r="F94" s="564"/>
      <c r="L94" s="477" t="s">
        <v>18</v>
      </c>
      <c r="M94" s="421"/>
      <c r="O94" s="13" t="s">
        <v>371</v>
      </c>
      <c r="P94" s="13" t="s">
        <v>19</v>
      </c>
      <c r="Q94" s="13" t="s">
        <v>372</v>
      </c>
      <c r="R94" s="13"/>
      <c r="S94" s="13"/>
    </row>
    <row r="95" spans="2:45" ht="21" customHeight="1">
      <c r="B95" s="148"/>
      <c r="C95" s="517" t="s">
        <v>320</v>
      </c>
      <c r="D95" s="421"/>
      <c r="E95" s="421"/>
      <c r="F95" s="100"/>
      <c r="G95" s="521" t="s">
        <v>17</v>
      </c>
      <c r="J95" s="11"/>
      <c r="K95" s="12"/>
      <c r="L95" s="445" t="s">
        <v>4</v>
      </c>
      <c r="M95" s="356"/>
      <c r="O95" s="442" t="s">
        <v>373</v>
      </c>
      <c r="P95" s="443"/>
      <c r="Q95" s="443"/>
      <c r="R95" s="443"/>
      <c r="S95" s="443"/>
    </row>
    <row r="96" spans="2:45" ht="20.25" customHeight="1">
      <c r="B96" s="524" t="s">
        <v>374</v>
      </c>
      <c r="C96" s="524"/>
      <c r="D96" s="524"/>
      <c r="E96" s="524"/>
      <c r="F96" s="525"/>
      <c r="G96" s="521"/>
      <c r="L96" s="519" t="s">
        <v>20</v>
      </c>
      <c r="M96" s="421"/>
      <c r="O96" s="511" t="s" ph="1">
        <v>375</v>
      </c>
      <c r="P96" s="511" ph="1"/>
      <c r="Q96" s="511" ph="1"/>
      <c r="R96" s="511" ph="1"/>
      <c r="S96" s="100"/>
      <c r="AI96" ph="1"/>
      <c r="AJ96" ph="1"/>
      <c r="AK96" ph="1"/>
      <c r="AL96" ph="1"/>
      <c r="AP96" ph="1"/>
      <c r="AQ96" ph="1"/>
      <c r="AR96" ph="1"/>
      <c r="AS96" ph="1"/>
    </row>
    <row r="97" spans="2:45" ht="21.95" customHeight="1">
      <c r="B97" s="356" t="s">
        <v>396</v>
      </c>
      <c r="C97" s="356"/>
      <c r="D97" s="356"/>
      <c r="E97" s="421"/>
      <c r="F97" s="421"/>
      <c r="L97" s="506" t="s">
        <v>5</v>
      </c>
      <c r="M97" s="421"/>
      <c r="O97" s="517" t="s" ph="1">
        <v>16</v>
      </c>
      <c r="P97" s="517" ph="1"/>
      <c r="Q97" s="517" ph="1"/>
      <c r="R97" s="517" ph="1"/>
      <c r="S97" s="101" t="s">
        <v>230</v>
      </c>
      <c r="AI97" ph="1"/>
      <c r="AJ97" ph="1"/>
      <c r="AK97" ph="1"/>
      <c r="AL97" ph="1"/>
      <c r="AP97" ph="1"/>
      <c r="AQ97" ph="1"/>
      <c r="AR97" ph="1"/>
      <c r="AS97" ph="1"/>
    </row>
    <row r="98" spans="2:45" ht="21.95" customHeight="1">
      <c r="B98" s="5"/>
      <c r="C98" s="520"/>
      <c r="D98" s="274"/>
      <c r="E98" s="6"/>
      <c r="F98" s="520"/>
      <c r="G98" s="274"/>
      <c r="H98" s="16"/>
      <c r="I98" s="16"/>
      <c r="L98" s="421"/>
      <c r="M98" s="421"/>
      <c r="O98" s="518" t="s" ph="1">
        <v>377</v>
      </c>
      <c r="P98" s="518" ph="1"/>
      <c r="Q98" s="518" ph="1"/>
      <c r="R98" s="518" ph="1"/>
      <c r="S98" s="100"/>
      <c r="AI98" ph="1"/>
      <c r="AJ98" ph="1"/>
      <c r="AK98" ph="1"/>
      <c r="AL98" ph="1"/>
      <c r="AP98" ph="1"/>
      <c r="AQ98" ph="1"/>
      <c r="AR98" ph="1"/>
      <c r="AS98" ph="1"/>
    </row>
    <row r="99" spans="2:45" ht="17.100000000000001" customHeight="1">
      <c r="C99" t="s">
        <v>29</v>
      </c>
      <c r="L99" s="445" t="s">
        <v>21</v>
      </c>
      <c r="M99" s="421"/>
      <c r="O99" s="100" t="s">
        <v>378</v>
      </c>
      <c r="P99" s="100"/>
      <c r="Q99" s="100"/>
      <c r="R99" s="100"/>
      <c r="S99" s="100"/>
    </row>
    <row r="100" spans="2:45" ht="15.75" customHeight="1">
      <c r="M100" s="15"/>
      <c r="O100" s="670" t="s">
        <v>379</v>
      </c>
      <c r="P100" s="484"/>
      <c r="Q100" s="13"/>
      <c r="R100" s="118" t="s">
        <v>380</v>
      </c>
      <c r="S100" s="13"/>
    </row>
    <row r="101" spans="2:45" ht="17.100000000000001" customHeight="1">
      <c r="B101" s="603" t="s">
        <v>269</v>
      </c>
      <c r="C101" s="603"/>
      <c r="D101" t="s">
        <v>381</v>
      </c>
      <c r="L101" s="445" t="s">
        <v>22</v>
      </c>
      <c r="M101" s="421"/>
      <c r="O101" s="513" t="s">
        <v>382</v>
      </c>
      <c r="P101" s="513"/>
      <c r="Q101" s="96" t="s">
        <v>23</v>
      </c>
      <c r="R101" s="119" t="s">
        <v>383</v>
      </c>
      <c r="S101" s="22" t="s">
        <v>24</v>
      </c>
    </row>
    <row r="102" spans="2:45" ht="18.95" customHeight="1">
      <c r="B102" s="356" t="s">
        <v>30</v>
      </c>
      <c r="C102" s="356"/>
      <c r="D102" s="2">
        <v>10</v>
      </c>
      <c r="E102" s="2" t="s">
        <v>31</v>
      </c>
      <c r="F102" s="2"/>
      <c r="G102" s="2"/>
      <c r="L102" s="445" t="s">
        <v>25</v>
      </c>
      <c r="M102" s="421"/>
      <c r="O102" s="477" t="s" ph="1">
        <v>384</v>
      </c>
      <c r="P102" s="477" ph="1"/>
      <c r="Q102" s="477" ph="1"/>
      <c r="R102" s="477" ph="1"/>
      <c r="S102" s="421"/>
      <c r="AI102" ph="1"/>
      <c r="AJ102" ph="1"/>
      <c r="AK102" ph="1"/>
      <c r="AL102" ph="1"/>
      <c r="AP102" ph="1"/>
      <c r="AQ102" ph="1"/>
      <c r="AR102" ph="1"/>
      <c r="AS102" ph="1"/>
    </row>
    <row r="103" spans="2:45" ht="15.95" customHeight="1">
      <c r="M103" s="13"/>
      <c r="O103" s="484" t="s">
        <v>273</v>
      </c>
      <c r="P103" s="484"/>
      <c r="Q103" s="13" t="s">
        <v>26</v>
      </c>
      <c r="R103" s="477" t="s">
        <v>397</v>
      </c>
      <c r="S103" s="477"/>
    </row>
    <row r="104" spans="2:45" ht="1.5" customHeight="1" thickBot="1">
      <c r="N104" s="13"/>
      <c r="O104" s="13"/>
      <c r="P104" s="13"/>
      <c r="Q104" s="13"/>
      <c r="R104" s="13"/>
      <c r="S104" s="13"/>
    </row>
    <row r="105" spans="2:45" ht="21" customHeight="1">
      <c r="B105" s="535"/>
      <c r="C105" s="535"/>
      <c r="D105" s="535"/>
      <c r="E105" s="535"/>
      <c r="F105" s="535"/>
      <c r="G105" s="1"/>
      <c r="H105" s="1"/>
      <c r="J105" s="435" t="s">
        <v>32</v>
      </c>
      <c r="K105" s="436"/>
      <c r="L105" s="437"/>
      <c r="M105" s="713" t="s">
        <v>345</v>
      </c>
      <c r="N105" s="714"/>
      <c r="O105" s="715"/>
      <c r="P105" s="713" t="s">
        <v>208</v>
      </c>
      <c r="Q105" s="716"/>
      <c r="R105" s="713" t="s">
        <v>346</v>
      </c>
      <c r="S105" s="715"/>
    </row>
    <row r="106" spans="2:45" ht="50.25" customHeight="1" thickBot="1">
      <c r="J106" s="438" t="s">
        <v>386</v>
      </c>
      <c r="K106" s="502"/>
      <c r="L106" s="503"/>
      <c r="M106" s="478">
        <v>960000</v>
      </c>
      <c r="N106" s="479"/>
      <c r="O106" s="480"/>
      <c r="P106" s="478">
        <v>95800</v>
      </c>
      <c r="Q106" s="480"/>
      <c r="R106" s="469">
        <v>1055800</v>
      </c>
      <c r="S106" s="470"/>
    </row>
    <row r="107" spans="2:45" ht="18.75" customHeight="1">
      <c r="B107" s="657" t="s">
        <v>257</v>
      </c>
      <c r="C107" s="685"/>
      <c r="D107" s="707" t="s">
        <v>259</v>
      </c>
      <c r="E107" s="679"/>
      <c r="F107" s="684" t="s">
        <v>258</v>
      </c>
      <c r="G107" s="685"/>
      <c r="H107" s="417" t="s">
        <v>291</v>
      </c>
      <c r="I107" s="418"/>
      <c r="J107" s="709" t="s">
        <v>6</v>
      </c>
      <c r="K107" s="417" t="s">
        <v>7</v>
      </c>
      <c r="L107" s="570"/>
      <c r="M107" s="417" t="s">
        <v>348</v>
      </c>
      <c r="N107" s="509"/>
      <c r="O107" s="570"/>
      <c r="P107" s="417" t="s">
        <v>9</v>
      </c>
      <c r="Q107" s="509"/>
      <c r="R107" s="514"/>
      <c r="S107" s="711" t="s">
        <v>280</v>
      </c>
      <c r="U107" s="249" t="s">
        <v>239</v>
      </c>
    </row>
    <row r="108" spans="2:45" ht="18.75" customHeight="1" thickBot="1">
      <c r="B108" s="658"/>
      <c r="C108" s="687"/>
      <c r="D108" s="708"/>
      <c r="E108" s="681"/>
      <c r="F108" s="686"/>
      <c r="G108" s="687"/>
      <c r="H108" s="419"/>
      <c r="I108" s="420"/>
      <c r="J108" s="710"/>
      <c r="K108" s="419"/>
      <c r="L108" s="571"/>
      <c r="M108" s="419"/>
      <c r="N108" s="510"/>
      <c r="O108" s="571"/>
      <c r="P108" s="419"/>
      <c r="Q108" s="510"/>
      <c r="R108" s="515"/>
      <c r="S108" s="712"/>
    </row>
    <row r="109" spans="2:45" ht="28.5" customHeight="1">
      <c r="B109" s="659" t="s">
        <v>350</v>
      </c>
      <c r="C109" s="704"/>
      <c r="D109" s="433">
        <v>0</v>
      </c>
      <c r="E109" s="434"/>
      <c r="F109" s="705" t="s">
        <v>333</v>
      </c>
      <c r="G109" s="704"/>
      <c r="H109" s="706" t="s">
        <v>406</v>
      </c>
      <c r="I109" s="621" t="s">
        <v>367</v>
      </c>
      <c r="J109" s="109">
        <v>1</v>
      </c>
      <c r="K109" s="583">
        <v>500000</v>
      </c>
      <c r="L109" s="584"/>
      <c r="M109" s="585">
        <v>500000</v>
      </c>
      <c r="N109" s="529"/>
      <c r="O109" s="586"/>
      <c r="P109" s="618" t="s">
        <v>387</v>
      </c>
      <c r="Q109" s="619"/>
      <c r="R109" s="619"/>
      <c r="S109" s="237">
        <v>0.1</v>
      </c>
    </row>
    <row r="110" spans="2:45" ht="28.5" customHeight="1">
      <c r="B110" s="660">
        <v>0</v>
      </c>
      <c r="C110" s="428"/>
      <c r="D110" s="427">
        <v>0</v>
      </c>
      <c r="E110" s="428"/>
      <c r="F110" s="427">
        <v>0</v>
      </c>
      <c r="G110" s="428"/>
      <c r="H110" s="427">
        <v>0</v>
      </c>
      <c r="I110" s="532" t="s">
        <v>367</v>
      </c>
      <c r="J110" s="112">
        <v>1</v>
      </c>
      <c r="K110" s="578">
        <v>250000</v>
      </c>
      <c r="L110" s="579"/>
      <c r="M110" s="580">
        <v>250000</v>
      </c>
      <c r="N110" s="451"/>
      <c r="O110" s="581"/>
      <c r="P110" s="614" t="s">
        <v>388</v>
      </c>
      <c r="Q110" s="615"/>
      <c r="R110" s="615"/>
      <c r="S110" s="238">
        <v>0.1</v>
      </c>
    </row>
    <row r="111" spans="2:45" ht="28.5" customHeight="1">
      <c r="B111" s="660">
        <v>0</v>
      </c>
      <c r="C111" s="428"/>
      <c r="D111" s="427">
        <v>0</v>
      </c>
      <c r="E111" s="428"/>
      <c r="F111" s="427">
        <v>0</v>
      </c>
      <c r="G111" s="428"/>
      <c r="H111" s="427">
        <v>0</v>
      </c>
      <c r="I111" s="532" t="s">
        <v>367</v>
      </c>
      <c r="J111" s="112">
        <v>1</v>
      </c>
      <c r="K111" s="578">
        <v>200000</v>
      </c>
      <c r="L111" s="579"/>
      <c r="M111" s="580">
        <v>200000</v>
      </c>
      <c r="N111" s="451"/>
      <c r="O111" s="581"/>
      <c r="P111" s="614" t="s">
        <v>389</v>
      </c>
      <c r="Q111" s="615"/>
      <c r="R111" s="615"/>
      <c r="S111" s="238">
        <v>0.1</v>
      </c>
    </row>
    <row r="112" spans="2:45" ht="28.5" customHeight="1">
      <c r="B112" s="660">
        <v>0</v>
      </c>
      <c r="C112" s="428"/>
      <c r="D112" s="427">
        <v>0</v>
      </c>
      <c r="E112" s="428"/>
      <c r="F112" s="427">
        <v>0</v>
      </c>
      <c r="G112" s="428"/>
      <c r="H112" s="427">
        <v>0</v>
      </c>
      <c r="I112" s="532" t="s">
        <v>367</v>
      </c>
      <c r="J112" s="112">
        <v>1</v>
      </c>
      <c r="K112" s="578">
        <v>10000</v>
      </c>
      <c r="L112" s="579"/>
      <c r="M112" s="580">
        <v>10000</v>
      </c>
      <c r="N112" s="451"/>
      <c r="O112" s="581"/>
      <c r="P112" s="614" t="s">
        <v>390</v>
      </c>
      <c r="Q112" s="615"/>
      <c r="R112" s="615"/>
      <c r="S112" s="238">
        <v>0.08</v>
      </c>
    </row>
    <row r="113" spans="2:19" ht="28.5" customHeight="1">
      <c r="B113" s="660">
        <v>0</v>
      </c>
      <c r="C113" s="428"/>
      <c r="D113" s="427">
        <v>0</v>
      </c>
      <c r="E113" s="428"/>
      <c r="F113" s="427">
        <v>0</v>
      </c>
      <c r="G113" s="428"/>
      <c r="H113" s="427">
        <v>0</v>
      </c>
      <c r="I113" s="532" t="s">
        <v>367</v>
      </c>
      <c r="J113" s="112" t="s">
        <v>391</v>
      </c>
      <c r="K113" s="578" t="s">
        <v>391</v>
      </c>
      <c r="L113" s="579"/>
      <c r="M113" s="580" t="s">
        <v>367</v>
      </c>
      <c r="N113" s="451"/>
      <c r="O113" s="581"/>
      <c r="P113" s="614">
        <v>0</v>
      </c>
      <c r="Q113" s="615"/>
      <c r="R113" s="615"/>
      <c r="S113" s="200">
        <v>0</v>
      </c>
    </row>
    <row r="114" spans="2:19" ht="28.5" customHeight="1" thickBot="1">
      <c r="B114" s="700">
        <v>0</v>
      </c>
      <c r="C114" s="666"/>
      <c r="D114" s="665">
        <v>0</v>
      </c>
      <c r="E114" s="666"/>
      <c r="F114" s="665">
        <v>0</v>
      </c>
      <c r="G114" s="666"/>
      <c r="H114" s="653">
        <v>0</v>
      </c>
      <c r="I114" s="654" t="s">
        <v>367</v>
      </c>
      <c r="J114" s="18" t="s">
        <v>391</v>
      </c>
      <c r="K114" s="655" t="s">
        <v>391</v>
      </c>
      <c r="L114" s="656"/>
      <c r="M114" s="589" t="s">
        <v>367</v>
      </c>
      <c r="N114" s="461"/>
      <c r="O114" s="590"/>
      <c r="P114" s="638">
        <v>0</v>
      </c>
      <c r="Q114" s="639"/>
      <c r="R114" s="639"/>
      <c r="S114" s="168">
        <v>0</v>
      </c>
    </row>
    <row r="115" spans="2:19" ht="28.5" customHeight="1">
      <c r="B115" s="703"/>
      <c r="C115" s="426"/>
      <c r="D115" s="425"/>
      <c r="E115" s="426"/>
      <c r="F115" s="425"/>
      <c r="G115" s="426"/>
      <c r="H115" s="582"/>
      <c r="I115" s="416"/>
      <c r="J115" s="463" t="s">
        <v>10</v>
      </c>
      <c r="K115" s="464"/>
      <c r="L115" s="651"/>
      <c r="M115" s="634">
        <v>960000</v>
      </c>
      <c r="N115" s="494"/>
      <c r="O115" s="652"/>
      <c r="P115" s="693">
        <v>0</v>
      </c>
      <c r="Q115" s="497"/>
      <c r="R115" s="498"/>
      <c r="S115" s="216"/>
    </row>
    <row r="116" spans="2:19" ht="28.5" customHeight="1">
      <c r="B116" s="660"/>
      <c r="C116" s="428"/>
      <c r="D116" s="427"/>
      <c r="E116" s="428"/>
      <c r="F116" s="427"/>
      <c r="G116" s="428"/>
      <c r="H116" s="701" t="s">
        <v>408</v>
      </c>
      <c r="I116" s="702"/>
      <c r="J116" s="694" t="s">
        <v>392</v>
      </c>
      <c r="K116" s="695"/>
      <c r="L116" s="696"/>
      <c r="M116" s="697">
        <v>95000</v>
      </c>
      <c r="N116" s="698"/>
      <c r="O116" s="699"/>
      <c r="P116" s="243" t="s">
        <v>393</v>
      </c>
      <c r="Q116" s="244"/>
      <c r="R116" s="150"/>
      <c r="S116" s="217"/>
    </row>
    <row r="117" spans="2:19" ht="28.5" customHeight="1">
      <c r="B117" s="660"/>
      <c r="C117" s="428"/>
      <c r="D117" s="427"/>
      <c r="E117" s="428"/>
      <c r="F117" s="427"/>
      <c r="G117" s="428"/>
      <c r="H117" s="427"/>
      <c r="I117" s="532"/>
      <c r="J117" s="694" t="s">
        <v>392</v>
      </c>
      <c r="K117" s="695"/>
      <c r="L117" s="696"/>
      <c r="M117" s="697">
        <v>800</v>
      </c>
      <c r="N117" s="698"/>
      <c r="O117" s="699"/>
      <c r="P117" s="243" t="s">
        <v>394</v>
      </c>
      <c r="Q117" s="244"/>
      <c r="R117" s="150"/>
      <c r="S117" s="217"/>
    </row>
    <row r="118" spans="2:19" ht="28.5" customHeight="1" thickBot="1">
      <c r="B118" s="661"/>
      <c r="C118" s="430"/>
      <c r="D118" s="429"/>
      <c r="E118" s="430"/>
      <c r="F118" s="429"/>
      <c r="G118" s="430"/>
      <c r="H118" s="601"/>
      <c r="I118" s="602"/>
      <c r="J118" s="594" t="s">
        <v>12</v>
      </c>
      <c r="K118" s="595"/>
      <c r="L118" s="596"/>
      <c r="M118" s="597">
        <v>1055800</v>
      </c>
      <c r="N118" s="335"/>
      <c r="O118" s="598"/>
      <c r="P118" s="692" t="s">
        <v>395</v>
      </c>
      <c r="Q118" s="486"/>
      <c r="R118" s="487"/>
      <c r="S118" s="218"/>
    </row>
    <row r="119" spans="2:19" ht="38.25" customHeight="1" thickBot="1">
      <c r="J119" s="402" t="s">
        <v>13</v>
      </c>
      <c r="K119" s="403"/>
      <c r="L119" s="643"/>
      <c r="M119" s="676">
        <v>0</v>
      </c>
      <c r="N119" s="500"/>
      <c r="O119" s="500"/>
      <c r="P119" s="500"/>
      <c r="Q119" s="500"/>
      <c r="R119" s="500"/>
      <c r="S119" s="501"/>
    </row>
  </sheetData>
  <mergeCells count="404">
    <mergeCell ref="H2:I3"/>
    <mergeCell ref="J2:J3"/>
    <mergeCell ref="K2:K3"/>
    <mergeCell ref="L2:M3"/>
    <mergeCell ref="Q3:R3"/>
    <mergeCell ref="B5:F5"/>
    <mergeCell ref="L5:M5"/>
    <mergeCell ref="C6:E6"/>
    <mergeCell ref="G6:G7"/>
    <mergeCell ref="L6:M6"/>
    <mergeCell ref="O6:S6"/>
    <mergeCell ref="B7:F7"/>
    <mergeCell ref="L7:M7"/>
    <mergeCell ref="O7:R7"/>
    <mergeCell ref="B8:F8"/>
    <mergeCell ref="L8:M9"/>
    <mergeCell ref="O8:R8"/>
    <mergeCell ref="C9:D9"/>
    <mergeCell ref="F9:G9"/>
    <mergeCell ref="O9:R9"/>
    <mergeCell ref="L10:M10"/>
    <mergeCell ref="O11:P11"/>
    <mergeCell ref="B12:C12"/>
    <mergeCell ref="L12:M12"/>
    <mergeCell ref="O12:P12"/>
    <mergeCell ref="B13:C13"/>
    <mergeCell ref="L13:M13"/>
    <mergeCell ref="O13:S13"/>
    <mergeCell ref="O14:P14"/>
    <mergeCell ref="R14:S14"/>
    <mergeCell ref="M16:O16"/>
    <mergeCell ref="P16:Q16"/>
    <mergeCell ref="R16:S16"/>
    <mergeCell ref="J16:L16"/>
    <mergeCell ref="M17:O17"/>
    <mergeCell ref="P17:Q17"/>
    <mergeCell ref="R17:S17"/>
    <mergeCell ref="J18:J19"/>
    <mergeCell ref="K18:L19"/>
    <mergeCell ref="M18:O19"/>
    <mergeCell ref="P18:R19"/>
    <mergeCell ref="S18:S19"/>
    <mergeCell ref="J17:L17"/>
    <mergeCell ref="K20:L20"/>
    <mergeCell ref="M20:O20"/>
    <mergeCell ref="P20:R20"/>
    <mergeCell ref="K21:L21"/>
    <mergeCell ref="M21:O21"/>
    <mergeCell ref="P21:R21"/>
    <mergeCell ref="K22:L22"/>
    <mergeCell ref="M22:O22"/>
    <mergeCell ref="P22:R22"/>
    <mergeCell ref="K23:L23"/>
    <mergeCell ref="M23:O23"/>
    <mergeCell ref="P23:R23"/>
    <mergeCell ref="K24:L24"/>
    <mergeCell ref="M24:O24"/>
    <mergeCell ref="P24:R24"/>
    <mergeCell ref="K25:L25"/>
    <mergeCell ref="M25:O25"/>
    <mergeCell ref="P25:R25"/>
    <mergeCell ref="J26:L26"/>
    <mergeCell ref="M26:O26"/>
    <mergeCell ref="P26:R26"/>
    <mergeCell ref="J27:L27"/>
    <mergeCell ref="M27:O27"/>
    <mergeCell ref="J28:L28"/>
    <mergeCell ref="M28:O28"/>
    <mergeCell ref="J29:L29"/>
    <mergeCell ref="M29:O29"/>
    <mergeCell ref="P29:R29"/>
    <mergeCell ref="J30:L30"/>
    <mergeCell ref="M30:S30"/>
    <mergeCell ref="H32:I33"/>
    <mergeCell ref="J32:J33"/>
    <mergeCell ref="K32:K33"/>
    <mergeCell ref="L32:M33"/>
    <mergeCell ref="Q33:R33"/>
    <mergeCell ref="B35:F35"/>
    <mergeCell ref="L35:M35"/>
    <mergeCell ref="C36:E36"/>
    <mergeCell ref="G36:G37"/>
    <mergeCell ref="L36:M36"/>
    <mergeCell ref="O36:S36"/>
    <mergeCell ref="B37:F37"/>
    <mergeCell ref="L37:M37"/>
    <mergeCell ref="O37:R37"/>
    <mergeCell ref="B38:F38"/>
    <mergeCell ref="L38:M39"/>
    <mergeCell ref="O38:R38"/>
    <mergeCell ref="C39:D39"/>
    <mergeCell ref="F39:G39"/>
    <mergeCell ref="O39:R39"/>
    <mergeCell ref="L40:M40"/>
    <mergeCell ref="O41:P41"/>
    <mergeCell ref="B42:C42"/>
    <mergeCell ref="L42:M42"/>
    <mergeCell ref="O42:P42"/>
    <mergeCell ref="B43:C43"/>
    <mergeCell ref="L43:M43"/>
    <mergeCell ref="O43:S43"/>
    <mergeCell ref="O44:P44"/>
    <mergeCell ref="R44:S44"/>
    <mergeCell ref="B46:F46"/>
    <mergeCell ref="M46:O46"/>
    <mergeCell ref="P46:Q46"/>
    <mergeCell ref="R46:S46"/>
    <mergeCell ref="J46:L46"/>
    <mergeCell ref="M47:O47"/>
    <mergeCell ref="P47:Q47"/>
    <mergeCell ref="R47:S47"/>
    <mergeCell ref="B48:C49"/>
    <mergeCell ref="D48:E49"/>
    <mergeCell ref="F48:G49"/>
    <mergeCell ref="H48:I49"/>
    <mergeCell ref="J48:J49"/>
    <mergeCell ref="K48:L49"/>
    <mergeCell ref="S48:S49"/>
    <mergeCell ref="M48:O49"/>
    <mergeCell ref="P48:R49"/>
    <mergeCell ref="J47:L47"/>
    <mergeCell ref="B50:C50"/>
    <mergeCell ref="D50:E50"/>
    <mergeCell ref="F50:G50"/>
    <mergeCell ref="H50:I50"/>
    <mergeCell ref="K50:L50"/>
    <mergeCell ref="M50:O50"/>
    <mergeCell ref="P50:R50"/>
    <mergeCell ref="F51:G51"/>
    <mergeCell ref="H51:I51"/>
    <mergeCell ref="K51:L51"/>
    <mergeCell ref="M51:O51"/>
    <mergeCell ref="P51:R51"/>
    <mergeCell ref="B52:C52"/>
    <mergeCell ref="D52:E52"/>
    <mergeCell ref="F52:G52"/>
    <mergeCell ref="H52:I52"/>
    <mergeCell ref="K52:L52"/>
    <mergeCell ref="M52:O52"/>
    <mergeCell ref="P52:R52"/>
    <mergeCell ref="B51:C51"/>
    <mergeCell ref="D51:E51"/>
    <mergeCell ref="B54:C54"/>
    <mergeCell ref="D54:E54"/>
    <mergeCell ref="F54:G54"/>
    <mergeCell ref="H54:I54"/>
    <mergeCell ref="K54:L54"/>
    <mergeCell ref="M54:O54"/>
    <mergeCell ref="P54:R54"/>
    <mergeCell ref="B53:C53"/>
    <mergeCell ref="D53:E53"/>
    <mergeCell ref="F53:G53"/>
    <mergeCell ref="H53:I53"/>
    <mergeCell ref="K53:L53"/>
    <mergeCell ref="M53:O53"/>
    <mergeCell ref="P53:R53"/>
    <mergeCell ref="P56:R56"/>
    <mergeCell ref="B55:C55"/>
    <mergeCell ref="D55:E55"/>
    <mergeCell ref="B57:C57"/>
    <mergeCell ref="D57:E57"/>
    <mergeCell ref="F57:G57"/>
    <mergeCell ref="H57:I57"/>
    <mergeCell ref="J57:L57"/>
    <mergeCell ref="M57:O57"/>
    <mergeCell ref="B56:C56"/>
    <mergeCell ref="D56:E56"/>
    <mergeCell ref="F56:G56"/>
    <mergeCell ref="H56:I56"/>
    <mergeCell ref="J56:L56"/>
    <mergeCell ref="M56:O56"/>
    <mergeCell ref="P55:R55"/>
    <mergeCell ref="F55:G55"/>
    <mergeCell ref="H55:I55"/>
    <mergeCell ref="K55:L55"/>
    <mergeCell ref="M55:O55"/>
    <mergeCell ref="B58:C58"/>
    <mergeCell ref="D58:E58"/>
    <mergeCell ref="F58:G58"/>
    <mergeCell ref="H58:I58"/>
    <mergeCell ref="J58:L58"/>
    <mergeCell ref="M58:O58"/>
    <mergeCell ref="B59:C59"/>
    <mergeCell ref="D59:E59"/>
    <mergeCell ref="F59:G59"/>
    <mergeCell ref="H59:I59"/>
    <mergeCell ref="J59:L59"/>
    <mergeCell ref="M59:O59"/>
    <mergeCell ref="P59:R59"/>
    <mergeCell ref="J60:L60"/>
    <mergeCell ref="M60:S60"/>
    <mergeCell ref="H62:I63"/>
    <mergeCell ref="J62:J63"/>
    <mergeCell ref="K62:K63"/>
    <mergeCell ref="L62:M63"/>
    <mergeCell ref="Q62:S62"/>
    <mergeCell ref="Q63:S63"/>
    <mergeCell ref="L65:M65"/>
    <mergeCell ref="B66:F66"/>
    <mergeCell ref="G66:G67"/>
    <mergeCell ref="L66:M66"/>
    <mergeCell ref="O66:S66"/>
    <mergeCell ref="B67:F67"/>
    <mergeCell ref="L67:M67"/>
    <mergeCell ref="O67:R67"/>
    <mergeCell ref="B68:F68"/>
    <mergeCell ref="L68:M69"/>
    <mergeCell ref="O68:R68"/>
    <mergeCell ref="C69:D69"/>
    <mergeCell ref="F69:G69"/>
    <mergeCell ref="O69:R69"/>
    <mergeCell ref="L70:M70"/>
    <mergeCell ref="O71:P71"/>
    <mergeCell ref="L72:M72"/>
    <mergeCell ref="O72:P72"/>
    <mergeCell ref="B73:C73"/>
    <mergeCell ref="L73:M73"/>
    <mergeCell ref="O73:S73"/>
    <mergeCell ref="O74:P74"/>
    <mergeCell ref="R74:S74"/>
    <mergeCell ref="B76:F76"/>
    <mergeCell ref="L76:M76"/>
    <mergeCell ref="N76:O76"/>
    <mergeCell ref="P76:Q76"/>
    <mergeCell ref="R76:S76"/>
    <mergeCell ref="L77:M77"/>
    <mergeCell ref="N77:O77"/>
    <mergeCell ref="P77:Q77"/>
    <mergeCell ref="R77:S77"/>
    <mergeCell ref="B78:B79"/>
    <mergeCell ref="C78:C79"/>
    <mergeCell ref="D78:E79"/>
    <mergeCell ref="F78:G79"/>
    <mergeCell ref="H78:I79"/>
    <mergeCell ref="J78:J79"/>
    <mergeCell ref="K78:L79"/>
    <mergeCell ref="M78:O79"/>
    <mergeCell ref="P78:R79"/>
    <mergeCell ref="S78:S79"/>
    <mergeCell ref="F80:G80"/>
    <mergeCell ref="H80:I80"/>
    <mergeCell ref="K80:L80"/>
    <mergeCell ref="M80:O80"/>
    <mergeCell ref="P80:R80"/>
    <mergeCell ref="F81:G81"/>
    <mergeCell ref="H81:I81"/>
    <mergeCell ref="K81:L81"/>
    <mergeCell ref="M81:O81"/>
    <mergeCell ref="P81:R81"/>
    <mergeCell ref="F82:G82"/>
    <mergeCell ref="H82:I82"/>
    <mergeCell ref="K82:L82"/>
    <mergeCell ref="M82:O82"/>
    <mergeCell ref="P82:R82"/>
    <mergeCell ref="F83:G83"/>
    <mergeCell ref="H83:I83"/>
    <mergeCell ref="K83:L83"/>
    <mergeCell ref="M83:O83"/>
    <mergeCell ref="P83:R83"/>
    <mergeCell ref="F84:G84"/>
    <mergeCell ref="H84:I84"/>
    <mergeCell ref="K84:L84"/>
    <mergeCell ref="M84:O84"/>
    <mergeCell ref="P84:R84"/>
    <mergeCell ref="F85:G85"/>
    <mergeCell ref="H85:I85"/>
    <mergeCell ref="K85:L85"/>
    <mergeCell ref="M85:O85"/>
    <mergeCell ref="P85:R85"/>
    <mergeCell ref="F86:G86"/>
    <mergeCell ref="H86:I86"/>
    <mergeCell ref="J86:L86"/>
    <mergeCell ref="M86:O86"/>
    <mergeCell ref="P86:R86"/>
    <mergeCell ref="F87:G87"/>
    <mergeCell ref="H87:I87"/>
    <mergeCell ref="J87:L87"/>
    <mergeCell ref="M87:O87"/>
    <mergeCell ref="P87:R87"/>
    <mergeCell ref="F88:G88"/>
    <mergeCell ref="H88:I88"/>
    <mergeCell ref="J88:L88"/>
    <mergeCell ref="M88:O88"/>
    <mergeCell ref="P88:R88"/>
    <mergeCell ref="J89:L89"/>
    <mergeCell ref="M89:S89"/>
    <mergeCell ref="H91:I92"/>
    <mergeCell ref="J91:J92"/>
    <mergeCell ref="K91:K92"/>
    <mergeCell ref="L91:M92"/>
    <mergeCell ref="Q92:R92"/>
    <mergeCell ref="B94:F94"/>
    <mergeCell ref="L94:M94"/>
    <mergeCell ref="C95:E95"/>
    <mergeCell ref="G95:G96"/>
    <mergeCell ref="L95:M95"/>
    <mergeCell ref="O95:S95"/>
    <mergeCell ref="B96:F96"/>
    <mergeCell ref="L96:M96"/>
    <mergeCell ref="O96:R96"/>
    <mergeCell ref="B97:F97"/>
    <mergeCell ref="L97:M98"/>
    <mergeCell ref="O97:R97"/>
    <mergeCell ref="C98:D98"/>
    <mergeCell ref="F98:G98"/>
    <mergeCell ref="O98:R98"/>
    <mergeCell ref="L99:M99"/>
    <mergeCell ref="O100:P100"/>
    <mergeCell ref="B101:C101"/>
    <mergeCell ref="L101:M101"/>
    <mergeCell ref="O101:P101"/>
    <mergeCell ref="B102:C102"/>
    <mergeCell ref="L102:M102"/>
    <mergeCell ref="O102:S102"/>
    <mergeCell ref="O103:P103"/>
    <mergeCell ref="R103:S103"/>
    <mergeCell ref="B105:F105"/>
    <mergeCell ref="M105:O105"/>
    <mergeCell ref="P105:Q105"/>
    <mergeCell ref="R105:S105"/>
    <mergeCell ref="J105:L105"/>
    <mergeCell ref="M106:O106"/>
    <mergeCell ref="P106:Q106"/>
    <mergeCell ref="R106:S106"/>
    <mergeCell ref="B107:C108"/>
    <mergeCell ref="D107:E108"/>
    <mergeCell ref="F107:G108"/>
    <mergeCell ref="H107:I108"/>
    <mergeCell ref="J107:J108"/>
    <mergeCell ref="K107:L108"/>
    <mergeCell ref="S107:S108"/>
    <mergeCell ref="M107:O108"/>
    <mergeCell ref="P107:R108"/>
    <mergeCell ref="J106:L106"/>
    <mergeCell ref="B109:C109"/>
    <mergeCell ref="D109:E109"/>
    <mergeCell ref="F109:G109"/>
    <mergeCell ref="H109:I109"/>
    <mergeCell ref="K109:L109"/>
    <mergeCell ref="M109:O109"/>
    <mergeCell ref="P109:R109"/>
    <mergeCell ref="F110:G110"/>
    <mergeCell ref="H110:I110"/>
    <mergeCell ref="K110:L110"/>
    <mergeCell ref="M110:O110"/>
    <mergeCell ref="P110:R110"/>
    <mergeCell ref="B111:C111"/>
    <mergeCell ref="D111:E111"/>
    <mergeCell ref="F111:G111"/>
    <mergeCell ref="H111:I111"/>
    <mergeCell ref="K111:L111"/>
    <mergeCell ref="M111:O111"/>
    <mergeCell ref="P111:R111"/>
    <mergeCell ref="B110:C110"/>
    <mergeCell ref="D110:E110"/>
    <mergeCell ref="M113:O113"/>
    <mergeCell ref="P113:R113"/>
    <mergeCell ref="B112:C112"/>
    <mergeCell ref="D112:E112"/>
    <mergeCell ref="F112:G112"/>
    <mergeCell ref="H112:I112"/>
    <mergeCell ref="K112:L112"/>
    <mergeCell ref="P114:R114"/>
    <mergeCell ref="M112:O112"/>
    <mergeCell ref="F114:G114"/>
    <mergeCell ref="H114:I114"/>
    <mergeCell ref="K114:L114"/>
    <mergeCell ref="M114:O114"/>
    <mergeCell ref="P112:R112"/>
    <mergeCell ref="B113:C113"/>
    <mergeCell ref="D113:E113"/>
    <mergeCell ref="F113:G113"/>
    <mergeCell ref="H113:I113"/>
    <mergeCell ref="K113:L113"/>
    <mergeCell ref="B114:C114"/>
    <mergeCell ref="D114:E114"/>
    <mergeCell ref="B116:C116"/>
    <mergeCell ref="D116:E116"/>
    <mergeCell ref="F116:G116"/>
    <mergeCell ref="H116:I116"/>
    <mergeCell ref="B115:C115"/>
    <mergeCell ref="D115:E115"/>
    <mergeCell ref="F115:G115"/>
    <mergeCell ref="H115:I115"/>
    <mergeCell ref="P118:R118"/>
    <mergeCell ref="J119:L119"/>
    <mergeCell ref="M119:S119"/>
    <mergeCell ref="P115:R115"/>
    <mergeCell ref="J116:L116"/>
    <mergeCell ref="M116:O116"/>
    <mergeCell ref="J115:L115"/>
    <mergeCell ref="B117:C117"/>
    <mergeCell ref="D117:E117"/>
    <mergeCell ref="F117:G117"/>
    <mergeCell ref="H117:I117"/>
    <mergeCell ref="J117:L117"/>
    <mergeCell ref="M117:O117"/>
    <mergeCell ref="B118:C118"/>
    <mergeCell ref="D118:E118"/>
    <mergeCell ref="F118:G118"/>
    <mergeCell ref="H118:I118"/>
    <mergeCell ref="J118:L118"/>
    <mergeCell ref="M118:O118"/>
    <mergeCell ref="M115:O115"/>
  </mergeCells>
  <phoneticPr fontId="2"/>
  <dataValidations disablePrompts="1" count="2">
    <dataValidation type="list" allowBlank="1" showInputMessage="1" showErrorMessage="1" sqref="F50:G55" xr:uid="{00000000-0002-0000-0600-000000000000}">
      <formula1>"仮設材料費(1102017000),仮設労務費(1102018000),仮設運搬費(1102019000),仮設諸口(1102021000),排泥処理費(1104034000),雑労務費(1104035000),機械レンタル(1105037000),機械修繕費(1105042000),機械燃料油脂消耗品(1105052000),機械運搬費(1105058000),レンタカー代(1306068000),労務安全管理費(1306069000),事務用品費(1306070000)"</formula1>
    </dataValidation>
    <dataValidation type="list" allowBlank="1" showInputMessage="1" showErrorMessage="1" sqref="B50:C55" xr:uid="{00000000-0002-0000-0600-000001000000}">
      <formula1>"東京工事（333000）,関越工事（313000）,東北工事(023000),関西工事(053000),中部工事(043000),中四国工事(063000),九州工事(073000),芝山工場(005310),開発本部(007100),工事本部(005300),北海道工事(013000)"</formula1>
    </dataValidation>
  </dataValidations>
  <pageMargins left="0.43307086614173229" right="0.19685039370078741" top="0.55118110236220474" bottom="0.55118110236220474" header="0.27559055118110237" footer="0.23622047244094491"/>
  <pageSetup paperSize="9" scale="75"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8"/>
  <sheetViews>
    <sheetView zoomScale="75" workbookViewId="0">
      <selection activeCell="J2" sqref="J2"/>
    </sheetView>
  </sheetViews>
  <sheetFormatPr defaultRowHeight="13.5"/>
  <cols>
    <col min="1" max="1" width="0.25" style="26" customWidth="1"/>
    <col min="2" max="2" width="3.625" style="26" customWidth="1"/>
    <col min="3" max="3" width="3.125" style="26" customWidth="1"/>
    <col min="4" max="4" width="14.75" style="26" customWidth="1"/>
    <col min="5" max="5" width="7.875" style="26" customWidth="1"/>
    <col min="6" max="6" width="56.5" style="26" customWidth="1"/>
    <col min="7" max="7" width="38.5" style="26" customWidth="1"/>
    <col min="8" max="16384" width="9" style="26"/>
  </cols>
  <sheetData>
    <row r="1" spans="2:7" ht="15.75" customHeight="1" thickBot="1">
      <c r="B1" s="744"/>
      <c r="C1" s="744"/>
      <c r="D1" s="745" t="s">
        <v>207</v>
      </c>
      <c r="E1" s="746"/>
      <c r="F1" s="746"/>
      <c r="G1" s="746"/>
    </row>
    <row r="2" spans="2:7" s="27" customFormat="1" ht="20.100000000000001" customHeight="1" thickBot="1">
      <c r="B2" s="750" t="s">
        <v>52</v>
      </c>
      <c r="C2" s="751"/>
      <c r="D2" s="752"/>
      <c r="E2" s="78" t="s">
        <v>53</v>
      </c>
      <c r="F2" s="83" t="s">
        <v>54</v>
      </c>
      <c r="G2" s="84" t="s">
        <v>55</v>
      </c>
    </row>
    <row r="3" spans="2:7" s="27" customFormat="1" ht="20.100000000000001" customHeight="1">
      <c r="B3" s="753" t="s">
        <v>56</v>
      </c>
      <c r="C3" s="754"/>
      <c r="D3" s="767" t="s">
        <v>57</v>
      </c>
      <c r="E3" s="78" t="s">
        <v>58</v>
      </c>
      <c r="F3" s="79" t="s">
        <v>59</v>
      </c>
      <c r="G3" s="80" t="s">
        <v>60</v>
      </c>
    </row>
    <row r="4" spans="2:7" s="27" customFormat="1" ht="20.100000000000001" customHeight="1">
      <c r="B4" s="755"/>
      <c r="C4" s="756"/>
      <c r="D4" s="768"/>
      <c r="E4" s="29"/>
      <c r="F4" s="32" t="s">
        <v>61</v>
      </c>
      <c r="G4" s="31" t="s">
        <v>62</v>
      </c>
    </row>
    <row r="5" spans="2:7" s="27" customFormat="1" ht="20.100000000000001" customHeight="1">
      <c r="B5" s="755"/>
      <c r="C5" s="756"/>
      <c r="D5" s="768"/>
      <c r="E5" s="29"/>
      <c r="F5" s="32"/>
      <c r="G5" s="31" t="s">
        <v>63</v>
      </c>
    </row>
    <row r="6" spans="2:7" s="27" customFormat="1" ht="20.100000000000001" customHeight="1">
      <c r="B6" s="755"/>
      <c r="C6" s="756"/>
      <c r="D6" s="768"/>
      <c r="E6" s="33"/>
      <c r="F6" s="34"/>
      <c r="G6" s="35" t="s">
        <v>64</v>
      </c>
    </row>
    <row r="7" spans="2:7" s="27" customFormat="1" ht="20.100000000000001" customHeight="1">
      <c r="B7" s="755"/>
      <c r="C7" s="756"/>
      <c r="D7" s="768"/>
      <c r="E7" s="36" t="s">
        <v>65</v>
      </c>
      <c r="F7" s="37" t="s">
        <v>66</v>
      </c>
      <c r="G7" s="38" t="s">
        <v>67</v>
      </c>
    </row>
    <row r="8" spans="2:7" s="27" customFormat="1" ht="20.100000000000001" customHeight="1" thickBot="1">
      <c r="B8" s="757"/>
      <c r="C8" s="758"/>
      <c r="D8" s="769"/>
      <c r="E8" s="41" t="s">
        <v>68</v>
      </c>
      <c r="F8" s="42" t="s">
        <v>193</v>
      </c>
      <c r="G8" s="85" t="s">
        <v>69</v>
      </c>
    </row>
    <row r="9" spans="2:7" s="27" customFormat="1" ht="20.100000000000001" customHeight="1">
      <c r="B9" s="755" t="s">
        <v>70</v>
      </c>
      <c r="C9" s="736" t="s">
        <v>71</v>
      </c>
      <c r="D9" s="767" t="s">
        <v>57</v>
      </c>
      <c r="E9" s="29" t="s">
        <v>72</v>
      </c>
      <c r="F9" s="30" t="s">
        <v>73</v>
      </c>
      <c r="G9" s="31" t="s">
        <v>74</v>
      </c>
    </row>
    <row r="10" spans="2:7" s="27" customFormat="1" ht="20.100000000000001" customHeight="1">
      <c r="B10" s="759"/>
      <c r="C10" s="736"/>
      <c r="D10" s="768"/>
      <c r="E10" s="29"/>
      <c r="F10" s="30" t="s">
        <v>75</v>
      </c>
      <c r="G10" s="31" t="s">
        <v>76</v>
      </c>
    </row>
    <row r="11" spans="2:7" s="27" customFormat="1" ht="20.100000000000001" customHeight="1">
      <c r="B11" s="759"/>
      <c r="C11" s="736"/>
      <c r="D11" s="768"/>
      <c r="E11" s="29"/>
      <c r="F11" s="30" t="s">
        <v>77</v>
      </c>
      <c r="G11" s="31" t="s">
        <v>51</v>
      </c>
    </row>
    <row r="12" spans="2:7" s="27" customFormat="1" ht="20.100000000000001" customHeight="1">
      <c r="B12" s="759"/>
      <c r="C12" s="736"/>
      <c r="D12" s="768"/>
      <c r="E12" s="29"/>
      <c r="F12" s="30"/>
      <c r="G12" s="31" t="s">
        <v>78</v>
      </c>
    </row>
    <row r="13" spans="2:7" s="27" customFormat="1" ht="20.100000000000001" customHeight="1">
      <c r="B13" s="759"/>
      <c r="C13" s="736"/>
      <c r="D13" s="768"/>
      <c r="E13" s="29"/>
      <c r="F13" s="30"/>
      <c r="G13" s="31" t="s">
        <v>79</v>
      </c>
    </row>
    <row r="14" spans="2:7" s="27" customFormat="1" ht="20.100000000000001" customHeight="1">
      <c r="B14" s="759"/>
      <c r="C14" s="736"/>
      <c r="D14" s="335"/>
      <c r="E14" s="33"/>
      <c r="F14" s="39"/>
      <c r="G14" s="31" t="s">
        <v>80</v>
      </c>
    </row>
    <row r="15" spans="2:7" s="27" customFormat="1" ht="20.100000000000001" customHeight="1">
      <c r="B15" s="759"/>
      <c r="C15" s="736"/>
      <c r="D15" s="33" t="s">
        <v>81</v>
      </c>
      <c r="E15" s="33" t="s">
        <v>82</v>
      </c>
      <c r="F15" s="39" t="s">
        <v>83</v>
      </c>
      <c r="G15" s="31" t="s">
        <v>84</v>
      </c>
    </row>
    <row r="16" spans="2:7" s="27" customFormat="1" ht="20.100000000000001" customHeight="1" thickBot="1">
      <c r="B16" s="759"/>
      <c r="C16" s="737"/>
      <c r="D16" s="81" t="s">
        <v>85</v>
      </c>
      <c r="E16" s="81" t="s">
        <v>86</v>
      </c>
      <c r="F16" s="82" t="s">
        <v>87</v>
      </c>
      <c r="G16" s="43" t="s">
        <v>88</v>
      </c>
    </row>
    <row r="17" spans="2:7" s="27" customFormat="1" ht="20.100000000000001" customHeight="1">
      <c r="B17" s="759"/>
      <c r="C17" s="735" t="s">
        <v>89</v>
      </c>
      <c r="D17" s="28" t="s">
        <v>90</v>
      </c>
      <c r="E17" s="28" t="s">
        <v>91</v>
      </c>
      <c r="F17" s="86" t="s">
        <v>199</v>
      </c>
      <c r="G17" s="747" t="s">
        <v>92</v>
      </c>
    </row>
    <row r="18" spans="2:7" s="27" customFormat="1" ht="20.100000000000001" customHeight="1">
      <c r="B18" s="759"/>
      <c r="C18" s="736"/>
      <c r="D18" s="33" t="s">
        <v>81</v>
      </c>
      <c r="E18" s="33" t="s">
        <v>93</v>
      </c>
      <c r="F18" s="39" t="s">
        <v>94</v>
      </c>
      <c r="G18" s="748"/>
    </row>
    <row r="19" spans="2:7" s="27" customFormat="1" ht="20.100000000000001" customHeight="1">
      <c r="B19" s="759"/>
      <c r="C19" s="736"/>
      <c r="D19" s="29" t="s">
        <v>95</v>
      </c>
      <c r="E19" s="29" t="s">
        <v>96</v>
      </c>
      <c r="F19" s="30" t="s">
        <v>198</v>
      </c>
      <c r="G19" s="748"/>
    </row>
    <row r="20" spans="2:7" s="27" customFormat="1" ht="20.100000000000001" customHeight="1">
      <c r="B20" s="759"/>
      <c r="C20" s="736"/>
      <c r="D20" s="88" t="s">
        <v>97</v>
      </c>
      <c r="E20" s="36" t="s">
        <v>98</v>
      </c>
      <c r="F20" s="40" t="s">
        <v>99</v>
      </c>
      <c r="G20" s="748"/>
    </row>
    <row r="21" spans="2:7" s="27" customFormat="1" ht="20.100000000000001" customHeight="1">
      <c r="B21" s="759"/>
      <c r="C21" s="736"/>
      <c r="D21" s="29" t="s">
        <v>100</v>
      </c>
      <c r="E21" s="29" t="s">
        <v>101</v>
      </c>
      <c r="F21" s="30" t="s">
        <v>197</v>
      </c>
      <c r="G21" s="748"/>
    </row>
    <row r="22" spans="2:7" s="27" customFormat="1" ht="20.100000000000001" customHeight="1">
      <c r="B22" s="759"/>
      <c r="C22" s="736"/>
      <c r="D22" s="36" t="s">
        <v>102</v>
      </c>
      <c r="E22" s="36" t="s">
        <v>103</v>
      </c>
      <c r="F22" s="40" t="s">
        <v>194</v>
      </c>
      <c r="G22" s="748"/>
    </row>
    <row r="23" spans="2:7" s="27" customFormat="1" ht="20.100000000000001" customHeight="1">
      <c r="B23" s="759"/>
      <c r="C23" s="736"/>
      <c r="D23" s="771" t="s">
        <v>104</v>
      </c>
      <c r="E23" s="29" t="s">
        <v>105</v>
      </c>
      <c r="F23" s="30" t="s">
        <v>195</v>
      </c>
      <c r="G23" s="748"/>
    </row>
    <row r="24" spans="2:7" s="27" customFormat="1" ht="20.100000000000001" customHeight="1">
      <c r="B24" s="759"/>
      <c r="C24" s="736"/>
      <c r="D24" s="743"/>
      <c r="E24" s="33"/>
      <c r="F24" s="39" t="s">
        <v>196</v>
      </c>
      <c r="G24" s="748"/>
    </row>
    <row r="25" spans="2:7" s="27" customFormat="1" ht="20.100000000000001" customHeight="1" thickBot="1">
      <c r="B25" s="759"/>
      <c r="C25" s="737"/>
      <c r="D25" s="41" t="s">
        <v>106</v>
      </c>
      <c r="E25" s="41" t="s">
        <v>107</v>
      </c>
      <c r="F25" s="42" t="s">
        <v>108</v>
      </c>
      <c r="G25" s="749"/>
    </row>
    <row r="26" spans="2:7" s="27" customFormat="1" ht="20.100000000000001" customHeight="1">
      <c r="B26" s="759"/>
      <c r="C26" s="774" t="s">
        <v>109</v>
      </c>
      <c r="D26" s="775"/>
      <c r="E26" s="28" t="s">
        <v>110</v>
      </c>
      <c r="F26" s="86" t="s">
        <v>111</v>
      </c>
      <c r="G26" s="87" t="s">
        <v>112</v>
      </c>
    </row>
    <row r="27" spans="2:7" s="27" customFormat="1" ht="20.100000000000001" customHeight="1">
      <c r="B27" s="759"/>
      <c r="C27" s="763" t="s">
        <v>113</v>
      </c>
      <c r="D27" s="764"/>
      <c r="E27" s="29" t="s">
        <v>114</v>
      </c>
      <c r="F27" s="30" t="s">
        <v>115</v>
      </c>
      <c r="G27" s="31" t="s">
        <v>116</v>
      </c>
    </row>
    <row r="28" spans="2:7" s="27" customFormat="1" ht="20.100000000000001" customHeight="1">
      <c r="B28" s="759"/>
      <c r="C28" s="765"/>
      <c r="D28" s="766"/>
      <c r="E28" s="33"/>
      <c r="F28" s="39"/>
      <c r="G28" s="35" t="s">
        <v>117</v>
      </c>
    </row>
    <row r="29" spans="2:7" s="27" customFormat="1" ht="20.100000000000001" customHeight="1" thickBot="1">
      <c r="B29" s="760"/>
      <c r="C29" s="761" t="s">
        <v>118</v>
      </c>
      <c r="D29" s="762"/>
      <c r="E29" s="41" t="s">
        <v>119</v>
      </c>
      <c r="F29" s="42" t="s">
        <v>120</v>
      </c>
      <c r="G29" s="43" t="s">
        <v>121</v>
      </c>
    </row>
    <row r="30" spans="2:7" ht="20.100000000000001" customHeight="1">
      <c r="B30" s="738" t="s">
        <v>122</v>
      </c>
      <c r="C30" s="739"/>
      <c r="D30" s="45" t="s">
        <v>123</v>
      </c>
      <c r="E30" s="45" t="s">
        <v>124</v>
      </c>
      <c r="F30" s="46" t="s">
        <v>125</v>
      </c>
      <c r="G30" s="76" t="s">
        <v>126</v>
      </c>
    </row>
    <row r="31" spans="2:7" ht="20.100000000000001" customHeight="1">
      <c r="B31" s="740"/>
      <c r="C31" s="421"/>
      <c r="D31" s="51" t="s">
        <v>127</v>
      </c>
      <c r="E31" s="51" t="s">
        <v>128</v>
      </c>
      <c r="F31" s="52" t="s">
        <v>129</v>
      </c>
      <c r="G31" s="53"/>
    </row>
    <row r="32" spans="2:7" ht="20.100000000000001" customHeight="1">
      <c r="B32" s="740"/>
      <c r="C32" s="421"/>
      <c r="D32" s="51" t="s">
        <v>130</v>
      </c>
      <c r="E32" s="47" t="s">
        <v>131</v>
      </c>
      <c r="F32" s="48" t="s">
        <v>132</v>
      </c>
      <c r="G32" s="49"/>
    </row>
    <row r="33" spans="2:7" ht="20.100000000000001" customHeight="1">
      <c r="B33" s="740"/>
      <c r="C33" s="421"/>
      <c r="D33" s="54" t="s">
        <v>133</v>
      </c>
      <c r="E33" s="55" t="s">
        <v>134</v>
      </c>
      <c r="F33" s="56" t="s">
        <v>200</v>
      </c>
      <c r="G33" s="57" t="s">
        <v>135</v>
      </c>
    </row>
    <row r="34" spans="2:7" ht="20.100000000000001" customHeight="1">
      <c r="B34" s="740"/>
      <c r="C34" s="421"/>
      <c r="D34" s="55" t="s">
        <v>136</v>
      </c>
      <c r="E34" s="55" t="s">
        <v>137</v>
      </c>
      <c r="F34" s="56" t="s">
        <v>201</v>
      </c>
      <c r="G34" s="57" t="s">
        <v>202</v>
      </c>
    </row>
    <row r="35" spans="2:7" ht="20.100000000000001" customHeight="1">
      <c r="B35" s="740"/>
      <c r="C35" s="421"/>
      <c r="D35" s="65" t="s">
        <v>138</v>
      </c>
      <c r="E35" s="51" t="s">
        <v>139</v>
      </c>
      <c r="F35" s="59" t="s">
        <v>140</v>
      </c>
      <c r="G35" s="67" t="s">
        <v>141</v>
      </c>
    </row>
    <row r="36" spans="2:7" ht="20.100000000000001" customHeight="1" thickBot="1">
      <c r="B36" s="740"/>
      <c r="C36" s="421"/>
      <c r="D36" s="54" t="s">
        <v>142</v>
      </c>
      <c r="E36" s="54" t="s">
        <v>143</v>
      </c>
      <c r="F36" s="60" t="s">
        <v>203</v>
      </c>
      <c r="G36" s="68"/>
    </row>
    <row r="37" spans="2:7" ht="20.100000000000001" customHeight="1">
      <c r="B37" s="738" t="s">
        <v>144</v>
      </c>
      <c r="C37" s="739"/>
      <c r="D37" s="44" t="s">
        <v>145</v>
      </c>
      <c r="E37" s="45" t="s">
        <v>146</v>
      </c>
      <c r="F37" s="46" t="s">
        <v>147</v>
      </c>
      <c r="G37" s="77"/>
    </row>
    <row r="38" spans="2:7" ht="20.100000000000001" customHeight="1">
      <c r="B38" s="740"/>
      <c r="C38" s="421"/>
      <c r="D38" s="50" t="s">
        <v>148</v>
      </c>
      <c r="E38" s="51" t="s">
        <v>149</v>
      </c>
      <c r="F38" s="59" t="s">
        <v>150</v>
      </c>
      <c r="G38" s="69"/>
    </row>
    <row r="39" spans="2:7" ht="20.100000000000001" customHeight="1">
      <c r="B39" s="740"/>
      <c r="C39" s="421"/>
      <c r="D39" s="62" t="s">
        <v>151</v>
      </c>
      <c r="E39" s="51" t="s">
        <v>152</v>
      </c>
      <c r="F39" s="59" t="s">
        <v>153</v>
      </c>
      <c r="G39" s="66"/>
    </row>
    <row r="40" spans="2:7" ht="20.100000000000001" customHeight="1">
      <c r="B40" s="740"/>
      <c r="C40" s="421"/>
      <c r="D40" s="742" t="s">
        <v>154</v>
      </c>
      <c r="E40" s="54" t="s">
        <v>155</v>
      </c>
      <c r="F40" s="60" t="s">
        <v>205</v>
      </c>
      <c r="G40" s="68"/>
    </row>
    <row r="41" spans="2:7" ht="20.100000000000001" customHeight="1">
      <c r="B41" s="740"/>
      <c r="C41" s="421"/>
      <c r="D41" s="743"/>
      <c r="E41" s="47"/>
      <c r="F41" s="58" t="s">
        <v>204</v>
      </c>
      <c r="G41" s="66"/>
    </row>
    <row r="42" spans="2:7" ht="20.100000000000001" customHeight="1">
      <c r="B42" s="740"/>
      <c r="C42" s="421"/>
      <c r="D42" s="63" t="s">
        <v>156</v>
      </c>
      <c r="E42" s="54" t="s">
        <v>157</v>
      </c>
      <c r="F42" s="60" t="s">
        <v>206</v>
      </c>
      <c r="G42" s="68" t="s">
        <v>158</v>
      </c>
    </row>
    <row r="43" spans="2:7" ht="20.100000000000001" customHeight="1">
      <c r="B43" s="740"/>
      <c r="C43" s="421"/>
      <c r="D43" s="50" t="s">
        <v>159</v>
      </c>
      <c r="E43" s="51" t="s">
        <v>160</v>
      </c>
      <c r="F43" s="52" t="s">
        <v>161</v>
      </c>
      <c r="G43" s="53"/>
    </row>
    <row r="44" spans="2:7" ht="20.100000000000001" customHeight="1">
      <c r="B44" s="740"/>
      <c r="C44" s="421"/>
      <c r="D44" s="742" t="s">
        <v>162</v>
      </c>
      <c r="E44" s="54" t="s">
        <v>163</v>
      </c>
      <c r="F44" s="60" t="s">
        <v>164</v>
      </c>
      <c r="G44" s="68" t="s">
        <v>165</v>
      </c>
    </row>
    <row r="45" spans="2:7" ht="20.100000000000001" customHeight="1">
      <c r="B45" s="740"/>
      <c r="C45" s="421"/>
      <c r="D45" s="770"/>
      <c r="E45" s="54"/>
      <c r="F45" s="60"/>
      <c r="G45" s="68" t="s">
        <v>166</v>
      </c>
    </row>
    <row r="46" spans="2:7" ht="20.100000000000001" customHeight="1">
      <c r="B46" s="740"/>
      <c r="C46" s="421"/>
      <c r="D46" s="743"/>
      <c r="E46" s="47"/>
      <c r="F46" s="58"/>
      <c r="G46" s="70" t="s">
        <v>167</v>
      </c>
    </row>
    <row r="47" spans="2:7" ht="20.100000000000001" customHeight="1">
      <c r="B47" s="740"/>
      <c r="C47" s="421"/>
      <c r="D47" s="733" t="s">
        <v>168</v>
      </c>
      <c r="E47" s="64" t="s">
        <v>169</v>
      </c>
      <c r="F47" s="60" t="s">
        <v>170</v>
      </c>
      <c r="G47" s="68" t="s">
        <v>171</v>
      </c>
    </row>
    <row r="48" spans="2:7" ht="20.100000000000001" customHeight="1">
      <c r="B48" s="740"/>
      <c r="C48" s="421"/>
      <c r="D48" s="770"/>
      <c r="E48" s="54"/>
      <c r="F48" s="60"/>
      <c r="G48" s="68" t="s">
        <v>172</v>
      </c>
    </row>
    <row r="49" spans="2:7" ht="20.100000000000001" customHeight="1">
      <c r="B49" s="740"/>
      <c r="C49" s="421"/>
      <c r="D49" s="743"/>
      <c r="E49" s="47"/>
      <c r="F49" s="58"/>
      <c r="G49" s="70" t="s">
        <v>173</v>
      </c>
    </row>
    <row r="50" spans="2:7" ht="20.100000000000001" customHeight="1">
      <c r="B50" s="740"/>
      <c r="C50" s="421"/>
      <c r="D50" s="51" t="s">
        <v>174</v>
      </c>
      <c r="E50" s="47" t="s">
        <v>175</v>
      </c>
      <c r="F50" s="58" t="s">
        <v>176</v>
      </c>
      <c r="G50" s="66"/>
    </row>
    <row r="51" spans="2:7" ht="20.100000000000001" customHeight="1">
      <c r="B51" s="740"/>
      <c r="C51" s="421"/>
      <c r="D51" s="51" t="s">
        <v>177</v>
      </c>
      <c r="E51" s="51" t="s">
        <v>178</v>
      </c>
      <c r="F51" s="59" t="s">
        <v>179</v>
      </c>
      <c r="G51" s="71"/>
    </row>
    <row r="52" spans="2:7" ht="20.100000000000001" customHeight="1">
      <c r="B52" s="740"/>
      <c r="C52" s="421"/>
      <c r="D52" s="733" t="s">
        <v>180</v>
      </c>
      <c r="E52" s="55" t="s">
        <v>181</v>
      </c>
      <c r="F52" s="61" t="s">
        <v>182</v>
      </c>
      <c r="G52" s="72" t="s">
        <v>183</v>
      </c>
    </row>
    <row r="53" spans="2:7" ht="20.100000000000001" customHeight="1">
      <c r="B53" s="740"/>
      <c r="C53" s="421"/>
      <c r="D53" s="772"/>
      <c r="E53" s="54"/>
      <c r="F53" s="60"/>
      <c r="G53" s="68" t="s">
        <v>184</v>
      </c>
    </row>
    <row r="54" spans="2:7" ht="20.100000000000001" customHeight="1">
      <c r="B54" s="740"/>
      <c r="C54" s="421"/>
      <c r="D54" s="772"/>
      <c r="E54" s="54"/>
      <c r="F54" s="60"/>
      <c r="G54" s="68" t="s">
        <v>185</v>
      </c>
    </row>
    <row r="55" spans="2:7" ht="20.100000000000001" customHeight="1">
      <c r="B55" s="740"/>
      <c r="C55" s="421"/>
      <c r="D55" s="772"/>
      <c r="E55" s="54"/>
      <c r="F55" s="60"/>
      <c r="G55" s="68" t="s">
        <v>186</v>
      </c>
    </row>
    <row r="56" spans="2:7" ht="20.100000000000001" customHeight="1">
      <c r="B56" s="740"/>
      <c r="C56" s="421"/>
      <c r="D56" s="773"/>
      <c r="E56" s="47"/>
      <c r="F56" s="58"/>
      <c r="G56" s="66" t="s">
        <v>187</v>
      </c>
    </row>
    <row r="57" spans="2:7" ht="20.100000000000001" customHeight="1">
      <c r="B57" s="740"/>
      <c r="C57" s="421"/>
      <c r="D57" s="733" t="s">
        <v>188</v>
      </c>
      <c r="E57" s="54" t="s">
        <v>189</v>
      </c>
      <c r="F57" s="60" t="s">
        <v>190</v>
      </c>
      <c r="G57" s="68" t="s">
        <v>191</v>
      </c>
    </row>
    <row r="58" spans="2:7" ht="20.100000000000001" customHeight="1" thickBot="1">
      <c r="B58" s="741"/>
      <c r="C58" s="650"/>
      <c r="D58" s="734"/>
      <c r="E58" s="73"/>
      <c r="F58" s="74"/>
      <c r="G58" s="75" t="s">
        <v>192</v>
      </c>
    </row>
  </sheetData>
  <mergeCells count="21">
    <mergeCell ref="B1:C1"/>
    <mergeCell ref="D1:G1"/>
    <mergeCell ref="G17:G25"/>
    <mergeCell ref="B2:D2"/>
    <mergeCell ref="B3:C8"/>
    <mergeCell ref="B9:B29"/>
    <mergeCell ref="C29:D29"/>
    <mergeCell ref="C27:D28"/>
    <mergeCell ref="C9:C16"/>
    <mergeCell ref="D9:D14"/>
    <mergeCell ref="D3:D8"/>
    <mergeCell ref="D23:D24"/>
    <mergeCell ref="C26:D26"/>
    <mergeCell ref="D57:D58"/>
    <mergeCell ref="C17:C25"/>
    <mergeCell ref="B30:C36"/>
    <mergeCell ref="B37:C58"/>
    <mergeCell ref="D40:D41"/>
    <mergeCell ref="D44:D46"/>
    <mergeCell ref="D52:D56"/>
    <mergeCell ref="D47:D49"/>
  </mergeCells>
  <phoneticPr fontId="11"/>
  <pageMargins left="0.2" right="0.21" top="0.25" bottom="0.23" header="0.2" footer="0.2"/>
  <pageSetup paperSize="9" scale="75"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指定請求書記載方法</vt:lpstr>
      <vt:lpstr>初期入力</vt:lpstr>
      <vt:lpstr>請求データ入力</vt:lpstr>
      <vt:lpstr>指定請求書様式(リース・物品納入会社用）202308改定</vt:lpstr>
      <vt:lpstr>初期入力例</vt:lpstr>
      <vt:lpstr>請求データ入力(例</vt:lpstr>
      <vt:lpstr>請求書入力例(リース・物品納入会社用）</vt:lpstr>
      <vt:lpstr>支払コード説明書</vt:lpstr>
      <vt:lpstr>初期入力!Print_Area</vt:lpstr>
      <vt:lpstr>請求データ入力!Print_Area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バージョンアップ履歴</dc:title>
  <dc:creator>TOSHIKI　ISHII</dc:creator>
  <cp:lastModifiedBy>00777</cp:lastModifiedBy>
  <cp:lastPrinted>2023-08-09T09:22:26Z</cp:lastPrinted>
  <dcterms:created xsi:type="dcterms:W3CDTF">2004-08-30T02:45:08Z</dcterms:created>
  <dcterms:modified xsi:type="dcterms:W3CDTF">2023-09-04T06:58:45Z</dcterms:modified>
</cp:coreProperties>
</file>